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ОТЧЁТЫ ОБ ИСПОЛНЕНИИ БЮДЖЕТА НСО\2022 год\Годовой отчет_КСП НСО_2022 год\Приложения\"/>
    </mc:Choice>
  </mc:AlternateContent>
  <bookViews>
    <workbookView xWindow="0" yWindow="0" windowWidth="21570" windowHeight="10215"/>
  </bookViews>
  <sheets>
    <sheet name="доходы" sheetId="2" r:id="rId1"/>
    <sheet name="расходы" sheetId="1" r:id="rId2"/>
  </sheets>
  <definedNames>
    <definedName name="_xlnm.Print_Titles" localSheetId="0">доходы!$5:$5</definedName>
    <definedName name="_xlnm.Print_Titles" localSheetId="1">расходы!$3:$3</definedName>
    <definedName name="_xlnm.Print_Area" localSheetId="0">доходы!$A$1:$G$66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5" i="2" l="1"/>
  <c r="D65" i="2"/>
  <c r="C65" i="2"/>
  <c r="G63" i="2" l="1"/>
  <c r="F63" i="2"/>
  <c r="G62" i="2"/>
  <c r="F62" i="2"/>
  <c r="G61" i="2"/>
  <c r="F61" i="2"/>
  <c r="G60" i="2"/>
  <c r="F60" i="2"/>
  <c r="E59" i="2"/>
  <c r="F59" i="2" s="1"/>
  <c r="D59" i="2"/>
  <c r="G59" i="2" s="1"/>
  <c r="C59" i="2"/>
  <c r="G58" i="2"/>
  <c r="F58" i="2"/>
  <c r="E57" i="2"/>
  <c r="D57" i="2"/>
  <c r="G57" i="2" s="1"/>
  <c r="C57" i="2"/>
  <c r="E56" i="2"/>
  <c r="C56" i="2"/>
  <c r="G55" i="2"/>
  <c r="F55" i="2"/>
  <c r="E54" i="2"/>
  <c r="D54" i="2"/>
  <c r="C54" i="2"/>
  <c r="G53" i="2"/>
  <c r="F53" i="2"/>
  <c r="G52" i="2"/>
  <c r="F52" i="2"/>
  <c r="G51" i="2"/>
  <c r="F51" i="2"/>
  <c r="G50" i="2"/>
  <c r="F50" i="2"/>
  <c r="E49" i="2"/>
  <c r="D49" i="2"/>
  <c r="C49" i="2"/>
  <c r="G48" i="2"/>
  <c r="F48" i="2"/>
  <c r="E47" i="2"/>
  <c r="G47" i="2" s="1"/>
  <c r="D47" i="2"/>
  <c r="C47" i="2"/>
  <c r="G46" i="2"/>
  <c r="F46" i="2"/>
  <c r="E45" i="2"/>
  <c r="D45" i="2"/>
  <c r="C45" i="2"/>
  <c r="G44" i="2"/>
  <c r="F44" i="2"/>
  <c r="G43" i="2"/>
  <c r="F43" i="2"/>
  <c r="G42" i="2"/>
  <c r="F42" i="2"/>
  <c r="G41" i="2"/>
  <c r="F41" i="2"/>
  <c r="G40" i="2"/>
  <c r="F40" i="2"/>
  <c r="G39" i="2"/>
  <c r="F39" i="2"/>
  <c r="G38" i="2"/>
  <c r="F38" i="2"/>
  <c r="E37" i="2"/>
  <c r="G37" i="2" s="1"/>
  <c r="D37" i="2"/>
  <c r="C37" i="2"/>
  <c r="G36" i="2"/>
  <c r="F36" i="2"/>
  <c r="E35" i="2"/>
  <c r="F35" i="2" s="1"/>
  <c r="D35" i="2"/>
  <c r="C35" i="2"/>
  <c r="G34" i="2"/>
  <c r="F34" i="2"/>
  <c r="F33" i="2"/>
  <c r="E33" i="2"/>
  <c r="D33" i="2"/>
  <c r="C33" i="2"/>
  <c r="G32" i="2"/>
  <c r="F32" i="2"/>
  <c r="E31" i="2"/>
  <c r="E30" i="2" s="1"/>
  <c r="D31" i="2"/>
  <c r="C31" i="2"/>
  <c r="C30" i="2" s="1"/>
  <c r="D30" i="2"/>
  <c r="G29" i="2"/>
  <c r="F29" i="2"/>
  <c r="E28" i="2"/>
  <c r="F28" i="2" s="1"/>
  <c r="D28" i="2"/>
  <c r="C28" i="2"/>
  <c r="G27" i="2"/>
  <c r="F27" i="2"/>
  <c r="G26" i="2"/>
  <c r="F26" i="2"/>
  <c r="E25" i="2"/>
  <c r="G25" i="2" s="1"/>
  <c r="D25" i="2"/>
  <c r="C25" i="2"/>
  <c r="D24" i="2"/>
  <c r="C24" i="2"/>
  <c r="G23" i="2"/>
  <c r="F23" i="2"/>
  <c r="F22" i="2"/>
  <c r="E22" i="2"/>
  <c r="G22" i="2" s="1"/>
  <c r="D22" i="2"/>
  <c r="D21" i="2" s="1"/>
  <c r="C22" i="2"/>
  <c r="E21" i="2"/>
  <c r="F21" i="2" s="1"/>
  <c r="C21" i="2"/>
  <c r="G20" i="2"/>
  <c r="F20" i="2"/>
  <c r="G19" i="2"/>
  <c r="F19" i="2"/>
  <c r="E18" i="2"/>
  <c r="G18" i="2" s="1"/>
  <c r="D18" i="2"/>
  <c r="C18" i="2"/>
  <c r="G17" i="2"/>
  <c r="F17" i="2"/>
  <c r="E16" i="2"/>
  <c r="D16" i="2"/>
  <c r="C16" i="2"/>
  <c r="G15" i="2"/>
  <c r="F15" i="2"/>
  <c r="G14" i="2"/>
  <c r="F14" i="2"/>
  <c r="G13" i="2"/>
  <c r="F13" i="2"/>
  <c r="G12" i="2"/>
  <c r="F12" i="2"/>
  <c r="G11" i="2"/>
  <c r="F11" i="2"/>
  <c r="G10" i="2"/>
  <c r="F10" i="2"/>
  <c r="G9" i="2"/>
  <c r="F9" i="2"/>
  <c r="G8" i="2"/>
  <c r="F8" i="2"/>
  <c r="E7" i="2"/>
  <c r="D7" i="2"/>
  <c r="C7" i="2"/>
  <c r="F16" i="2" l="1"/>
  <c r="E24" i="2"/>
  <c r="F24" i="2" s="1"/>
  <c r="F49" i="2"/>
  <c r="G54" i="2"/>
  <c r="F57" i="2"/>
  <c r="G21" i="2"/>
  <c r="G49" i="2"/>
  <c r="F54" i="2"/>
  <c r="G33" i="2"/>
  <c r="C6" i="2"/>
  <c r="G45" i="2"/>
  <c r="G7" i="2"/>
  <c r="G16" i="2"/>
  <c r="G24" i="2"/>
  <c r="F25" i="2"/>
  <c r="G35" i="2"/>
  <c r="F47" i="2"/>
  <c r="D56" i="2"/>
  <c r="G56" i="2" s="1"/>
  <c r="D6" i="2"/>
  <c r="G30" i="2"/>
  <c r="F30" i="2"/>
  <c r="E6" i="2"/>
  <c r="F31" i="2"/>
  <c r="F45" i="2"/>
  <c r="F18" i="2"/>
  <c r="G28" i="2"/>
  <c r="G31" i="2"/>
  <c r="F37" i="2"/>
  <c r="F7" i="2"/>
  <c r="F56" i="2"/>
  <c r="J226" i="1"/>
  <c r="K226" i="1" s="1"/>
  <c r="I226" i="1"/>
  <c r="F6" i="2" l="1"/>
  <c r="G6" i="2"/>
  <c r="G65" i="2" l="1"/>
  <c r="F65" i="2"/>
</calcChain>
</file>

<file path=xl/sharedStrings.xml><?xml version="1.0" encoding="utf-8"?>
<sst xmlns="http://schemas.openxmlformats.org/spreadsheetml/2006/main" count="721" uniqueCount="293">
  <si>
    <t>521</t>
  </si>
  <si>
    <t>99.0.00.70320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</si>
  <si>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</si>
  <si>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</t>
  </si>
  <si>
    <t>Межбюджетные трансферты</t>
  </si>
  <si>
    <t/>
  </si>
  <si>
    <t>Финансовое обеспечение деятельности муниципальных образований Новосибирской области по управлению дорожным хозяйством</t>
  </si>
  <si>
    <t>853</t>
  </si>
  <si>
    <t>99.0.00.01060</t>
  </si>
  <si>
    <t>Уплата иных платежей</t>
  </si>
  <si>
    <t>852</t>
  </si>
  <si>
    <t>Уплата прочих налогов, сборов</t>
  </si>
  <si>
    <t>851</t>
  </si>
  <si>
    <t>Уплата налога на имущество организаций и земельного налога</t>
  </si>
  <si>
    <t>Уплата налогов, сборов и иных платежей</t>
  </si>
  <si>
    <t>831</t>
  </si>
  <si>
    <t>Исполнение судебных актов Российской Федерации и мировых соглашений по возмещению причиненного вреда</t>
  </si>
  <si>
    <t>Исполнение судебных актов</t>
  </si>
  <si>
    <t>Иные бюджетные ассигнования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</si>
  <si>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</si>
  <si>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</si>
  <si>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</t>
  </si>
  <si>
    <t>Капитальные вложения в объекты государственной (муниципальной) собственности</t>
  </si>
  <si>
    <t>321</t>
  </si>
  <si>
    <t>Пособия, компенсации и иные социальные выплаты гражданам, кроме публичных нормативных обязательств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</si>
  <si>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</si>
  <si>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</si>
  <si>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244</t>
  </si>
  <si>
    <t>Прочая закупка товаров, работ и услуг</t>
  </si>
  <si>
    <t>242</t>
  </si>
  <si>
    <t>Закупка товаров, работ и услуг в сфере информационно-коммуникационных технологий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</si>
  <si>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</si>
  <si>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</si>
  <si>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</si>
  <si>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</si>
  <si>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112</t>
  </si>
  <si>
    <t>Иные выплаты персоналу учреждений, за исключением фонда оплаты труда</t>
  </si>
  <si>
    <t>111</t>
  </si>
  <si>
    <t>Фонд оплаты труда учреждений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</si>
  <si>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</si>
  <si>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</si>
  <si>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Финансовое обеспечение деятельности по управлению дорожным хозяйством</t>
  </si>
  <si>
    <t>99.0.00.00000</t>
  </si>
  <si>
    <t>Непрограммные направления областного бюджета</t>
  </si>
  <si>
    <t>246</t>
  </si>
  <si>
    <t>61.0.R2.54180</t>
  </si>
  <si>
    <t>Закупка товаров, работ и услуг в целях создания, развития, эксплуатации и вывода из эксплуатации государственных (муниципальных) информационных систем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</si>
  <si>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</si>
  <si>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61.0.R2.00000</t>
  </si>
  <si>
    <t>Региональный проект Новосибирской области "Общесистемные меры развития дорожного хозяйства (Новосибирская область)"</t>
  </si>
  <si>
    <t>61.0.R1.53946</t>
  </si>
  <si>
    <t>Строительство (реконструкция), капитальный ремонт и ремонт автомобильных дорог и искусственных дорожных сооружений в рамках реализации регионального проекта "Региональная и местная дорожная сеть (Новосибирская область)" (субсидии на устойчивое функционирование мостов и искусственных сооружений на автомобильных дорогах местного значения в муниципальных образованиях Новосибирской области)</t>
  </si>
  <si>
    <t>61.0.R1.53945</t>
  </si>
  <si>
    <t>243</t>
  </si>
  <si>
    <t>Закупка товаров, работ и услуг в целях капитального ремонта государственного (муниципального) имущества</t>
  </si>
  <si>
    <t>Строительство (реконструкция), капитальный ремонт и ремонт автомобильных дорог и искусственных дорожных сооружений в рамках реализации регионального проекта "Региональная и местная дорожная сеть (Новосибирская область)" (сохранность и восстановление мостов и искусственных сооружений на автомобильных дорогах регионального и межмуниципального значения)</t>
  </si>
  <si>
    <t>61.0.R1.53942</t>
  </si>
  <si>
    <t>Строительство (реконструкция), капитальный ремонт и ремонт автомобильных дорог и искусственных дорожных сооружений в рамках реализации регионального проекта "Региональная и местная дорожная сеть (Новосибирская область)" (сохранность и восстановление автомобильных дорог регионального и межмуниципального значения)</t>
  </si>
  <si>
    <t>522</t>
  </si>
  <si>
    <t>61.0.R1.53933</t>
  </si>
  <si>
    <t>Субсидии на софинансирование капитальных вложений в объекты государственной (муниципальной) собственности</t>
  </si>
  <si>
    <t>Финансовое обеспечение дорожной деятельности в рамках реализации регионального проекта "Региональная и местная дорожная сеть (Новосибирская область)" (субсидии на устойчивое функционирование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области)</t>
  </si>
  <si>
    <t>61.0.R1.53932</t>
  </si>
  <si>
    <t>Финансовое обеспечение дорожной деятельности в рамках реализации регионального проекта "Региональная и местная дорожная сеть (Новосибирская область)" (сохранность и восстановление автомобильных дорог регионального и межмуниципального значения и искусственных сооружений на них)</t>
  </si>
  <si>
    <t>61.0.R1.53931</t>
  </si>
  <si>
    <t>Финансовое обеспечение дорожной деятельности в рамках реализации регионального проекта "Региональная и местная дорожная сеть (Новосибирская область)" (капитальные вложения в объекты государственной собственности)</t>
  </si>
  <si>
    <t>415</t>
  </si>
  <si>
    <t>61.0.R1.5389F</t>
  </si>
  <si>
    <t>Бюджетные инвестиции в соответствии с концессионными соглашениями</t>
  </si>
  <si>
    <t>Развитие инфраструктуры дорожного хозяйства за счет средств резервного фонда Правительства Российской Федерации</t>
  </si>
  <si>
    <t>61.0.R1.53893</t>
  </si>
  <si>
    <t>Развитие инфраструктуры дорожного хозяйства, обеспечивающей транспортную связанность между центрами экономического роста (субсидии на устойчивое функционирование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области)</t>
  </si>
  <si>
    <t>61.0.R1.53892</t>
  </si>
  <si>
    <t>Развитие инфраструктуры дорожного хозяйства, обеспечивающей транспортную связанность между центрами экономического роста (строительство (реконструкция) автомобильных дорог (участков автомобильных дорог (или) искусственных дорожных сооружений) в рамках концессионных соглашений, заключаемых в соответствии с Федеральным законом "О концессионных соглашениях", подлежащих эксплуатации на платной основе. 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21.07.2005 № 115-ФЗ "О концессионных соглашениях", подлежащего эксплуатации на платной основе)</t>
  </si>
  <si>
    <t>61.0.R1.53891</t>
  </si>
  <si>
    <t>Развитие инфраструктуры дорожного хозяйства, обеспечивающей транспортную связанность между центрами экономического роста (капитальные вложения в объекты государственной собственности)</t>
  </si>
  <si>
    <t>61.0.R1.00000</t>
  </si>
  <si>
    <t>Региональный проект Новосибирской области "Региональная и местная дорожная сеть (Новосибирская область)"</t>
  </si>
  <si>
    <t>61.0.05.02830</t>
  </si>
  <si>
    <t>Технический надзор за состоянием автомобильных дорог и тротуаров после ремонта</t>
  </si>
  <si>
    <t>61.0.05.00000</t>
  </si>
  <si>
    <t>Основное мероприятие "Оказание услуг по независимому контролю (диагностика и оценка) состояния автомобильных дорог и тротуаров после ремонта с отбором проб и испытанием материалов покрытия"</t>
  </si>
  <si>
    <t>61.0.04.70760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</si>
  <si>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</si>
  <si>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61.0.04.5784F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</si>
  <si>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 за счет средств резервного фонда Правительства Российской Федерации</t>
  </si>
  <si>
    <t>61.0.04.09860</t>
  </si>
  <si>
    <t>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</si>
  <si>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61.0.04.00000</t>
  </si>
  <si>
    <t>Основное мероприятие "Обеспечение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субсидий местным бюджетам на осуществление дорожной деятельности в отношении автомобильных дорог местного значения"</t>
  </si>
  <si>
    <t>61.0.03.5784F</t>
  </si>
  <si>
    <t>61.0.03.57842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</si>
  <si>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 (обеспечение сохранности и восстановления автомобильных дорог регионального и межмуниципального значения и искусственных сооружений на них)</t>
  </si>
  <si>
    <t>61.0.03.02810</t>
  </si>
  <si>
    <t>247</t>
  </si>
  <si>
    <t>Закупка энергетических ресурсов</t>
  </si>
  <si>
    <t>241</t>
  </si>
  <si>
    <t>Научно-исследовательские, опытно-конструкторские и технологические работы</t>
  </si>
  <si>
    <t>Обеспечение сохранности и восстановления автомобильных дорог регионального и межмуниципального значения и искусственных сооружений на них</t>
  </si>
  <si>
    <t>61.0.03.00000</t>
  </si>
  <si>
    <t>Основное мероприятие "Капитальный ремонт, ремонт, содержание, иные мероприятия в отношении автомобильных дорог регионального и межмуниципального значения и искусственных сооружений на них"</t>
  </si>
  <si>
    <t>61.0.02.57841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</si>
  <si>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 (мероприятия по строительству (реконструкции) автомобильных дорог (участков автомобильных дорог (или) искусственных дорожных сооружений) в рамках концессионных соглашений, заключаемых в соответствии с Федеральным законом "О концессионных соглашениях", подлежащих эксплуатации на платной основе. 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21.07.2005 № 115-ФЗ "О концессионных соглашениях", подлежащего эксплуатации на платной основе)</t>
  </si>
  <si>
    <t>61.0.02.53901</t>
  </si>
  <si>
    <t>Мероприятия по строительству (реконструкции) автомобильных дорог (участков автомобильных дорог (или) искусственных дорожных сооружений) в рамках концессионных соглашений, заключаемых в соответствии с Федеральным законом "О концессионных соглашениях", подлежащих эксплуатации на платной основе. 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21.07.2005 № 115-ФЗ "О концессионных соглашениях", подлежащего эксплуатации на платной основе</t>
  </si>
  <si>
    <t>61.0.02.00000</t>
  </si>
  <si>
    <t>Основное мероприятие "Мероприятия по строительству (реконструкции) автомобильных дорог (участков автомобильных дорог (или) искусственных дорожных сооружений) в рамках концессионных соглашений, заключаемых в соответствии с Федеральным законом "О концессионных соглашениях", подлежащих эксплуатации на платной основе. 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21.07.2005 № 115-ФЗ "О концессионных соглашениях", подлежащего эксплуатации на платной основе"</t>
  </si>
  <si>
    <t>61.0.01.02770</t>
  </si>
  <si>
    <t>Строительство и реконструкция объектов государственной собственности, относящихся к автомобильным дорогам регионального и межмуниципального значения и искусственным сооружениям на них</t>
  </si>
  <si>
    <t>61.0.01.00000</t>
  </si>
  <si>
    <t>Основное мероприятие "Строительство и реконструкция автомобильных дорог регионального и межмуниципального значения и искусственных сооружений на них в целях увеличения их пропускной способности"</t>
  </si>
  <si>
    <t>61.0.00.00000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</si>
  <si>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</t>
  </si>
  <si>
    <t>31.0.R3.02612</t>
  </si>
  <si>
    <t>Проведение профилактических мероприятий в области безопасности дорожного движения (производство и размещение телепрограмм, видео-, аудиороликов, разработка и размещение стендов наружной рекламы, полиграфической продукции по безопасности дорожного движения и профилактике дорожно-транспортных происшествий)</t>
  </si>
  <si>
    <t>31.0.R3.02611</t>
  </si>
  <si>
    <t>Проведение профилактических мероприятий в области безопасности дорожного движения (проведение массовых мероприятий с несовершеннолетними по профилактике дорожно-транспортных происшествий)</t>
  </si>
  <si>
    <t>31.0.R3.00000</t>
  </si>
  <si>
    <t>Региональный проект "Безопасность дорожного движения (Новосибирская область)"</t>
  </si>
  <si>
    <t>31.0.R2.06360</t>
  </si>
  <si>
    <t>Размещение автоматических пунктов весогабаритного контроля транспортных средств на автомобильных дорогах регионального и межмуниципального значения</t>
  </si>
  <si>
    <t>31.0.R2.00000</t>
  </si>
  <si>
    <t>Региональный проект "Общесистемные меры развития дорожного хозяйства (Новосибирская область)"</t>
  </si>
  <si>
    <t>31.0.03.02630</t>
  </si>
  <si>
    <t>Установка технических средств оборудования автомобильных дорог для снижения количества и тяжести дорожно - транспортных происшествий</t>
  </si>
  <si>
    <t>31.0.03.00000</t>
  </si>
  <si>
    <t>Основное мероприятие "Обустройство автомобильных дорог и обеспечение условий для безопасного дорожного движения на территории Новосибирской области в соответствии с требованиями действующих отраслевых нормативов"</t>
  </si>
  <si>
    <t>31.0.02.02620</t>
  </si>
  <si>
    <t>Проведение профилактических мероприятий в области безопасности дорожного движения с участниками дорожного движения</t>
  </si>
  <si>
    <t>31.0.02.00000</t>
  </si>
  <si>
    <t>Основное мероприятие "Проведение мероприятий, направленных на повышение культуры поведения участников дорожного движения"</t>
  </si>
  <si>
    <t>31.0.00.00000</t>
  </si>
  <si>
    <t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области"</t>
  </si>
  <si>
    <t>22.0.R2.03240</t>
  </si>
  <si>
    <t>Размещение стационарных камер фотовидеофиксации нарушений правил дорожного движения на автомобильных дорогах общего пользования на территории Новосибирской области</t>
  </si>
  <si>
    <t>22.0.R2.00000</t>
  </si>
  <si>
    <t>22.0.04.03250</t>
  </si>
  <si>
    <t>Разработка (приобретение), внедрение, сопровождение, эксплуатация и развитие (модернизация) программно-аппаратных комплексов, включая мероприятия по информационной безопасности, обеспечение информационного обмена для государственных нужд</t>
  </si>
  <si>
    <t>22.0.04.00590</t>
  </si>
  <si>
    <t>Финансовое обеспечение деятельности (оказание услуг) государственных учреждений</t>
  </si>
  <si>
    <t>22.0.04.00000</t>
  </si>
  <si>
    <t>Основное мероприятие "Создание и обеспечение функционирования компонентов обеспечения транспортной безопасности"</t>
  </si>
  <si>
    <t>22.0.00.00000</t>
  </si>
  <si>
    <t>Государственная программа Новосибирской области "Построение и развитие аппаратно-программного комплекса "Безопасный город" в Новосибирской области</t>
  </si>
  <si>
    <t>Дорожное хозяйство (дорожные фонды)</t>
  </si>
  <si>
    <t>НАЦИОНАЛЬНАЯ ЭКОНОМИКА</t>
  </si>
  <si>
    <t>Министерство транспорта и дорожного хозяйства Новосибирской области</t>
  </si>
  <si>
    <t>61.0.07.02780</t>
  </si>
  <si>
    <t>Строительство автомобильных дорог общего пользования для обеспечения транспортной доступности к многофункциональной ледовой арене по ул. Немировича-Данченко в г. Новосибирске</t>
  </si>
  <si>
    <t>61.0.07.00000</t>
  </si>
  <si>
    <t>Основное мероприятие "Строительство объектов дорожной инфраструктуры для многофункциональной ледовой арены по улице Немировича Данченко в г. Новосибирске"</t>
  </si>
  <si>
    <t>Министерство строительства Новосибирской области</t>
  </si>
  <si>
    <t>Уточненная сводная бюджетная роспись на 2022 год</t>
  </si>
  <si>
    <t>ВР</t>
  </si>
  <si>
    <t>ЦСР</t>
  </si>
  <si>
    <t>ПР</t>
  </si>
  <si>
    <t>Рз</t>
  </si>
  <si>
    <t>ГлРсп</t>
  </si>
  <si>
    <t>Наименование</t>
  </si>
  <si>
    <t>тыс.рублей</t>
  </si>
  <si>
    <t>Утверждено Законом Новосибирской области от 23.12.2021 №167-ОЗ "Об областном бюджете Новосибирской области на 2022 год и плановый период 2023 и 2024 годов"</t>
  </si>
  <si>
    <t xml:space="preserve">Кассовое исполнение за 2022 год </t>
  </si>
  <si>
    <t xml:space="preserve">% исполнения к утвержденному плану </t>
  </si>
  <si>
    <t>%  исполнения к уточненной сводной бюджетной росписи</t>
  </si>
  <si>
    <t>Министерство финансов и налоговой политики Новосибирской области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</si>
  <si>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</si>
  <si>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</si>
  <si>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Государственная программа Новосибирской области "Управление финансами в Новосибирской области"</t>
  </si>
  <si>
    <t>03.0.00.00000</t>
  </si>
  <si>
    <t>Основное мероприятие "Управление государственным долгом Новосибирской области"</t>
  </si>
  <si>
    <t>03.0.01.00000</t>
  </si>
  <si>
    <t>Процентные платежи по государственному долгу субъекта Российской Федерации</t>
  </si>
  <si>
    <t>03.0.01.27880</t>
  </si>
  <si>
    <t>Обслуживание государственного (муниципального) долга</t>
  </si>
  <si>
    <t>Обслуживание государственного долга субъекта Российской Федерации</t>
  </si>
  <si>
    <t>Итого расходов дорожного фонда НСО</t>
  </si>
  <si>
    <t>Исполнение расходов  дорожного фонда Новосибирской области в структуре кодов бюджетной классификации за 2022 год</t>
  </si>
  <si>
    <t xml:space="preserve">Исполнение доходов дорожного фонда Новосибирской области в структуре кодов бюджетной классификации
 за 2022 год </t>
  </si>
  <si>
    <t>тыс. рублей</t>
  </si>
  <si>
    <t>Код дохода</t>
  </si>
  <si>
    <t>Наименование кода дохода</t>
  </si>
  <si>
    <t xml:space="preserve">Утверждено Законом Новосибирской области  от 23.12.2021 № 167-ОЗ
"Об областном бюджете Новосибирской области на 2022 год и плановый период 2023 и 2024 годов" </t>
  </si>
  <si>
    <t>Уточненный кассовый план на 2022 год</t>
  </si>
  <si>
    <t>Кассовое исполнение за 2022 год</t>
  </si>
  <si>
    <t xml:space="preserve">% исполнения к  утвержденному кассовому плану </t>
  </si>
  <si>
    <t xml:space="preserve">% исполнения к уточненному кассовому плану </t>
  </si>
  <si>
    <t>000 1 00 00000 00 0000 000</t>
  </si>
  <si>
    <t>Налоговые и неналоговые доходы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</si>
  <si>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</si>
  <si>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</si>
  <si>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>100 1 03 02231 01 0000 110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</si>
  <si>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</si>
  <si>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100  1 03 02232 01 0000 110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</si>
  <si>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</si>
  <si>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</si>
  <si>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</si>
  <si>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100 1 03 02242 01 0000 100</t>
  </si>
  <si>
    <t>100 1 03 02251 01 0000 110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</si>
  <si>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</si>
  <si>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100 1 03 02252 01 0000 100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</si>
  <si>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
реализации национального проекта "Безопасные и качественные автомобильные дороги")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</si>
  <si>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</si>
  <si>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</si>
  <si>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100 1 03 02262 01 0000 100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</si>
  <si>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</si>
  <si>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000 1 06 02000 02 0000 110</t>
  </si>
  <si>
    <t>Налог на имущество организаций</t>
  </si>
  <si>
    <t>182 1 06 02010 02 0000 110</t>
  </si>
  <si>
    <t>Налог на имущество организаций по имуществу, не входящему в Единую систему газоснабжения</t>
  </si>
  <si>
    <t xml:space="preserve">000 1 06 04000 02 0000 110 </t>
  </si>
  <si>
    <t>Транспортный налог</t>
  </si>
  <si>
    <t>182 1 06 04011 02 0000 110</t>
  </si>
  <si>
    <t xml:space="preserve">Транспортный налог с организаций
</t>
  </si>
  <si>
    <t xml:space="preserve">182 1 06 04012 02 0000 110 </t>
  </si>
  <si>
    <t>Транспортный налог с физических лиц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</si>
  <si>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</si>
  <si>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</si>
  <si>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</si>
  <si>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</si>
  <si>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176 1 08 07172 01 0000 110</t>
  </si>
  <si>
    <t>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средств, осуществляющие перевозки опасных, тяжеловесных и (или) крупногабаритных грузов, зачисляемая в бюджеты субъектов Российской Федерации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</si>
  <si>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</si>
  <si>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 же имущества государственных и муниципальных унитарных предприятий, в том числе казенных)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</si>
  <si>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</si>
  <si>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</si>
  <si>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176 1 11 05100 02 0000 120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</si>
  <si>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</si>
  <si>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</si>
  <si>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000 1 11 09030 00 0000 120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</si>
  <si>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</si>
  <si>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176 1 11 09032 02 0000 120</t>
  </si>
  <si>
    <t>Доходы от эксплуатации и использования имущества автомобильных дорог, находящихся в собственности субъектов Российской Федерации</t>
  </si>
  <si>
    <t>000 1 13 01000 00 0000 130</t>
  </si>
  <si>
    <t>Доходы от оказания платных услуг (работ)</t>
  </si>
  <si>
    <t>000 1 13 01500 00 0000 130</t>
  </si>
  <si>
    <t>Плата за оказание услуг по присоединению объектов дорожного сервиса к автомобильным дорогам общего пользования</t>
  </si>
  <si>
    <t>176 113 01520 02 0000 130</t>
  </si>
  <si>
    <t>Плата за оказание услуг по присвоению объектов дорожного сервиса к автомобильным дорогам общего пользования регионального или межмуниципального значения, зачисляемая в бюджеты субъектов Российской Федерации</t>
  </si>
  <si>
    <t>000 1 13 01990 00 0000 130</t>
  </si>
  <si>
    <t>Прочие доходы от оказания платных услуг (работ)</t>
  </si>
  <si>
    <t>176 1 13 01992 02 0000 130</t>
  </si>
  <si>
    <t>Прочие доходы от оказания платных услуг (работ) получателями средств бюджетов субъектов Российской Федерации</t>
  </si>
  <si>
    <t>000 1 16 01110 01 0000 140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</si>
  <si>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</si>
  <si>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176 1 16 01112 01 0000 140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</si>
  <si>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</si>
  <si>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</si>
  <si>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</si>
  <si>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106 1 16 01121 01 0000 140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</si>
  <si>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судьями федеральных судов, должностными лицами федеральных государственных органов, учреждений</t>
  </si>
  <si>
    <t>180 1 16 01121 01 0000 140</t>
  </si>
  <si>
    <t>187  1 16 01121 01 0000 140</t>
  </si>
  <si>
    <t>188 1 16 01121 01 0000 140</t>
  </si>
  <si>
    <t>176  1 16 01122 01 0000 140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</si>
  <si>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</si>
  <si>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023 1 16 01123 01 0000 140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</si>
  <si>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</si>
  <si>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188 1 16 01123 01 0000 140</t>
  </si>
  <si>
    <t>000 1 16 07010 02 0000 140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</si>
  <si>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</si>
  <si>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>176 1 16 07010 02 0000 140</t>
  </si>
  <si>
    <t>000 1 16 07090 02 0000 140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</si>
  <si>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 казенным учреждением субъекта Российской Федерации</t>
  </si>
  <si>
    <t>176 1 16 07090 02 0000 140</t>
  </si>
  <si>
    <t>000 1 16 10122 01 0000 140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</si>
  <si>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субъекта Российской Федерации по нормативам, действовавшим в 2019 году</t>
  </si>
  <si>
    <t>106 1 16 10122 01 0002 140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</si>
  <si>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субъекта Российской Федерации по нормативам, действовавшим в 2019 году (доходы, направляемые на формирование дорожного фонда субъекта Российской Федерации)</t>
  </si>
  <si>
    <t>176 1 16 10122 01 0002 140</t>
  </si>
  <si>
    <t>187 1 16 10122 01 0002 140</t>
  </si>
  <si>
    <t>188 1 16 10122 01 0002 140</t>
  </si>
  <si>
    <t>000 1 16 11060 01 0000 140</t>
  </si>
  <si>
    <t>Платежи, уплачиваемые в целях возмещения вреда, причиняемого автомобильным дорогам</t>
  </si>
  <si>
    <t>176 1 16 11063 01 0000 140</t>
  </si>
  <si>
    <t>Платежи, уплачиваемые в целях возмещения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</t>
  </si>
  <si>
    <t>000 2 00 00000 00 0000 000</t>
  </si>
  <si>
    <t>Безвозмездные поступления</t>
  </si>
  <si>
    <t>000 2 02 20000 00 0000 150</t>
  </si>
  <si>
    <t>Субсидии бюджетам бюджетной системы Российской Федерации (межбюджетные субсидии)</t>
  </si>
  <si>
    <t>176 2 02 25394 02 0000 150</t>
  </si>
  <si>
    <t>Субсидии бюджетам субъектов Российской Федерации на строительство (реконструкцию), капитальный ремонт и ремонт автомобильных дорог и искусственных дорожных сооружений в рамках реализации национального проекта "Безопасные качественные дороги"</t>
  </si>
  <si>
    <t>000 2 02 40000 00 0000 150</t>
  </si>
  <si>
    <t>Иные межбюджетные трансферты</t>
  </si>
  <si>
    <t xml:space="preserve">176 2 02 45389 02 0000 150 </t>
  </si>
  <si>
    <t>Межбюджетные трансферты, передаваемые бюджетам на развитие инфраструктуры дорожного хозяйства, обеспечивающей транспортную связанность между центрами экономического роста</t>
  </si>
  <si>
    <t xml:space="preserve">176 2 02 45418 02 0000 150 </t>
  </si>
  <si>
    <t>Межбюджетные трансферты, передаваемые бюджетам субъектов Российской Федерации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</si>
  <si>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176 2 02 45784 02 0000 150</t>
  </si>
  <si>
    <t>Межбюджетные трансферты, передаваемые бюджетам субъектов Российской Федерации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</si>
  <si>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Межбюджетные трансферты, передаваемые бюджетам субъектов Российской Федерации на финансирование дорожной деятельности в отношении автомобильных дорог общего пользования регионального или межмуниципального, местного значения за счет средств резервного фонда Правительства Российской Федерации</t>
  </si>
  <si>
    <t>ВСЕГО ДОХОДОВ</t>
  </si>
  <si>
    <t>Иные поступления, предусмотренные ст.179.4 БК РФ</t>
  </si>
  <si>
    <t>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</si>
</sst>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0.0%"/>
    <numFmt numFmtId="165" formatCode="#,##0.0;[Red]\-#,##0.0;0.0"/>
    <numFmt numFmtId="166" formatCode="#,##0.00;[Red]\-#,##0.00;0.00"/>
    <numFmt numFmtId="167" formatCode="000"/>
    <numFmt numFmtId="168" formatCode="00;;&quot;&quot;"/>
    <numFmt numFmtId="169" formatCode="000;;&quot;&quot;"/>
    <numFmt numFmtId="170" formatCode="0000000;;&quot;&quot;"/>
    <numFmt numFmtId="171" formatCode="0000;;&quot;&quot;"/>
    <numFmt numFmtId="172" formatCode="#,##0.0_ ;[Red]\-#,##0.0\ "/>
    <numFmt numFmtId="173" formatCode="0\ 00\ 00000\ 00\ 0000\ 000"/>
    <numFmt numFmtId="174" formatCode="#,##0.0_ ;\-#,##0.0\ "/>
    <numFmt numFmtId="175" formatCode="#,##0.00_ ;\-#,##0.00\ "/>
  </numFmts>
  <fonts count="14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Arial Cy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7" fillId="0" borderId="0"/>
    <xf numFmtId="0" fontId="7" fillId="0" borderId="0"/>
    <xf numFmtId="0" fontId="1" fillId="0" borderId="0"/>
    <xf numFmtId="4" fontId="10" fillId="0" borderId="6">
      <alignment horizontal="right" shrinkToFit="1"/>
    </xf>
    <xf numFmtId="9" fontId="7" fillId="0" borderId="0" applyFont="0" applyFill="0" applyBorder="0" applyAlignment="0" applyProtection="0"/>
  </cellStyleXfs>
  <cellXfs count="10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Font="1" applyFill="1" applyAlignment="1" applyProtection="1">
      <alignment horizontal="right" vertical="center"/>
      <protection hidden="1"/>
    </xf>
    <xf numFmtId="0" fontId="0" fillId="0" borderId="4" xfId="0" applyBorder="1" applyProtection="1">
      <protection hidden="1"/>
    </xf>
    <xf numFmtId="164" fontId="4" fillId="0" borderId="1" xfId="0" applyNumberFormat="1" applyFont="1" applyFill="1" applyBorder="1" applyAlignment="1" applyProtection="1">
      <alignment vertical="center"/>
      <protection hidden="1"/>
    </xf>
    <xf numFmtId="164" fontId="4" fillId="0" borderId="3" xfId="0" applyNumberFormat="1" applyFont="1" applyFill="1" applyBorder="1" applyAlignment="1" applyProtection="1">
      <alignment vertical="center"/>
      <protection hidden="1"/>
    </xf>
    <xf numFmtId="165" fontId="4" fillId="0" borderId="3" xfId="0" applyNumberFormat="1" applyFont="1" applyFill="1" applyBorder="1" applyAlignment="1" applyProtection="1">
      <alignment vertical="center"/>
      <protection hidden="1"/>
    </xf>
    <xf numFmtId="167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3" xfId="0" applyNumberFormat="1" applyFont="1" applyFill="1" applyBorder="1" applyAlignment="1" applyProtection="1">
      <alignment horizontal="center" vertical="center"/>
      <protection hidden="1"/>
    </xf>
    <xf numFmtId="168" fontId="4" fillId="0" borderId="3" xfId="0" applyNumberFormat="1" applyFont="1" applyFill="1" applyBorder="1" applyAlignment="1" applyProtection="1">
      <alignment horizontal="center" vertical="center"/>
      <protection hidden="1"/>
    </xf>
    <xf numFmtId="169" fontId="4" fillId="0" borderId="3" xfId="0" applyNumberFormat="1" applyFont="1" applyFill="1" applyBorder="1" applyAlignment="1" applyProtection="1">
      <alignment horizontal="center" vertical="center"/>
      <protection hidden="1"/>
    </xf>
    <xf numFmtId="0" fontId="4" fillId="0" borderId="3" xfId="0" applyNumberFormat="1" applyFont="1" applyFill="1" applyBorder="1" applyAlignment="1" applyProtection="1">
      <alignment vertical="center" wrapText="1"/>
      <protection hidden="1"/>
    </xf>
    <xf numFmtId="0" fontId="3" fillId="0" borderId="5" xfId="0" applyFont="1" applyFill="1" applyBorder="1" applyAlignment="1" applyProtection="1">
      <alignment vertical="center"/>
      <protection hidden="1"/>
    </xf>
    <xf numFmtId="0" fontId="0" fillId="0" borderId="0" xfId="0" applyFont="1" applyFill="1" applyAlignment="1" applyProtection="1">
      <alignment horizontal="centerContinuous"/>
      <protection hidden="1"/>
    </xf>
    <xf numFmtId="166" fontId="0" fillId="0" borderId="0" xfId="0" applyNumberFormat="1" applyFont="1" applyFill="1" applyAlignment="1" applyProtection="1">
      <alignment horizontal="centerContinuous" vertical="top"/>
      <protection hidden="1"/>
    </xf>
    <xf numFmtId="169" fontId="0" fillId="0" borderId="0" xfId="0" applyNumberFormat="1" applyFont="1" applyFill="1" applyAlignment="1" applyProtection="1">
      <alignment horizontal="centerContinuous" vertical="top"/>
      <protection hidden="1"/>
    </xf>
    <xf numFmtId="170" fontId="0" fillId="0" borderId="0" xfId="0" applyNumberFormat="1" applyFont="1" applyFill="1" applyAlignment="1" applyProtection="1">
      <alignment horizontal="centerContinuous" vertical="top"/>
      <protection hidden="1"/>
    </xf>
    <xf numFmtId="171" fontId="0" fillId="0" borderId="0" xfId="0" applyNumberFormat="1" applyFont="1" applyFill="1" applyAlignment="1" applyProtection="1">
      <alignment horizontal="centerContinuous" vertical="top"/>
      <protection hidden="1"/>
    </xf>
    <xf numFmtId="167" fontId="0" fillId="0" borderId="0" xfId="0" applyNumberFormat="1" applyFont="1" applyFill="1" applyAlignment="1" applyProtection="1">
      <alignment horizontal="centerContinuous" vertical="top"/>
      <protection hidden="1"/>
    </xf>
    <xf numFmtId="0" fontId="5" fillId="0" borderId="0" xfId="0" applyNumberFormat="1" applyFont="1" applyFill="1" applyAlignment="1" applyProtection="1">
      <alignment horizontal="centerContinuous" vertical="top"/>
      <protection hidden="1"/>
    </xf>
    <xf numFmtId="0" fontId="0" fillId="0" borderId="0" xfId="0" applyNumberFormat="1" applyFont="1" applyFill="1" applyAlignment="1" applyProtection="1">
      <alignment horizontal="centerContinuous" vertical="center"/>
      <protection hidden="1"/>
    </xf>
    <xf numFmtId="0" fontId="6" fillId="0" borderId="0" xfId="0" applyNumberFormat="1" applyFont="1" applyFill="1" applyAlignment="1" applyProtection="1">
      <alignment horizontal="centerContinuous" vertical="center"/>
      <protection hidden="1"/>
    </xf>
    <xf numFmtId="0" fontId="3" fillId="0" borderId="0" xfId="0" applyFont="1" applyFill="1" applyBorder="1" applyAlignment="1" applyProtection="1">
      <alignment vertical="center"/>
      <protection hidden="1"/>
    </xf>
    <xf numFmtId="167" fontId="8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3" xfId="1" applyNumberFormat="1" applyFont="1" applyFill="1" applyBorder="1" applyAlignment="1" applyProtection="1">
      <alignment vertical="center" wrapText="1"/>
      <protection hidden="1"/>
    </xf>
    <xf numFmtId="169" fontId="9" fillId="0" borderId="3" xfId="1" applyNumberFormat="1" applyFont="1" applyFill="1" applyBorder="1" applyAlignment="1" applyProtection="1">
      <alignment horizontal="center" vertical="center"/>
      <protection hidden="1"/>
    </xf>
    <xf numFmtId="168" fontId="9" fillId="0" borderId="3" xfId="1" applyNumberFormat="1" applyFont="1" applyFill="1" applyBorder="1" applyAlignment="1" applyProtection="1">
      <alignment horizontal="center" vertical="center"/>
      <protection hidden="1"/>
    </xf>
    <xf numFmtId="0" fontId="9" fillId="0" borderId="3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3" xfId="1" applyNumberFormat="1" applyFont="1" applyFill="1" applyBorder="1" applyAlignment="1" applyProtection="1">
      <alignment vertical="center" wrapText="1"/>
      <protection hidden="1"/>
    </xf>
    <xf numFmtId="169" fontId="8" fillId="0" borderId="3" xfId="1" applyNumberFormat="1" applyFont="1" applyFill="1" applyBorder="1" applyAlignment="1" applyProtection="1">
      <alignment horizontal="center" vertical="center"/>
      <protection hidden="1"/>
    </xf>
    <xf numFmtId="168" fontId="8" fillId="0" borderId="3" xfId="1" applyNumberFormat="1" applyFont="1" applyFill="1" applyBorder="1" applyAlignment="1" applyProtection="1">
      <alignment horizontal="center" vertical="center"/>
      <protection hidden="1"/>
    </xf>
    <xf numFmtId="0" fontId="8" fillId="0" borderId="3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Border="1"/>
    <xf numFmtId="164" fontId="8" fillId="0" borderId="1" xfId="2" applyNumberFormat="1" applyFont="1" applyFill="1" applyBorder="1" applyAlignment="1" applyProtection="1">
      <alignment vertical="center"/>
      <protection hidden="1"/>
    </xf>
    <xf numFmtId="165" fontId="9" fillId="0" borderId="3" xfId="2" applyNumberFormat="1" applyFont="1" applyFill="1" applyBorder="1" applyAlignment="1" applyProtection="1">
      <alignment vertical="center"/>
      <protection hidden="1"/>
    </xf>
    <xf numFmtId="164" fontId="9" fillId="0" borderId="3" xfId="2" applyNumberFormat="1" applyFont="1" applyFill="1" applyBorder="1" applyAlignment="1" applyProtection="1">
      <alignment vertical="center"/>
      <protection hidden="1"/>
    </xf>
    <xf numFmtId="165" fontId="8" fillId="0" borderId="3" xfId="2" applyNumberFormat="1" applyFont="1" applyFill="1" applyBorder="1" applyAlignment="1" applyProtection="1">
      <alignment vertical="center"/>
      <protection hidden="1"/>
    </xf>
    <xf numFmtId="164" fontId="8" fillId="0" borderId="3" xfId="2" applyNumberFormat="1" applyFont="1" applyFill="1" applyBorder="1" applyAlignment="1" applyProtection="1">
      <alignment vertical="center"/>
      <protection hidden="1"/>
    </xf>
    <xf numFmtId="0" fontId="9" fillId="0" borderId="1" xfId="0" applyNumberFormat="1" applyFont="1" applyFill="1" applyBorder="1" applyAlignment="1" applyProtection="1">
      <alignment horizontal="right" vertical="center"/>
      <protection hidden="1"/>
    </xf>
    <xf numFmtId="0" fontId="9" fillId="0" borderId="3" xfId="0" applyNumberFormat="1" applyFont="1" applyFill="1" applyBorder="1" applyAlignment="1" applyProtection="1">
      <alignment horizontal="right" vertical="center"/>
      <protection hidden="1"/>
    </xf>
    <xf numFmtId="0" fontId="9" fillId="0" borderId="2" xfId="0" applyNumberFormat="1" applyFont="1" applyFill="1" applyBorder="1" applyAlignment="1" applyProtection="1">
      <alignment horizontal="right" vertical="center"/>
      <protection hidden="1"/>
    </xf>
    <xf numFmtId="165" fontId="9" fillId="0" borderId="1" xfId="0" applyNumberFormat="1" applyFont="1" applyFill="1" applyBorder="1" applyAlignment="1" applyProtection="1">
      <alignment horizontal="right" vertical="center"/>
      <protection hidden="1"/>
    </xf>
    <xf numFmtId="164" fontId="9" fillId="0" borderId="3" xfId="0" applyNumberFormat="1" applyFont="1" applyFill="1" applyBorder="1" applyAlignment="1" applyProtection="1">
      <alignment horizontal="right" vertical="center"/>
      <protection hidden="1"/>
    </xf>
    <xf numFmtId="0" fontId="9" fillId="0" borderId="1" xfId="0" applyNumberFormat="1" applyFont="1" applyFill="1" applyBorder="1" applyAlignment="1" applyProtection="1">
      <alignment horizontal="center" vertical="center"/>
      <protection hidden="1"/>
    </xf>
    <xf numFmtId="164" fontId="9" fillId="0" borderId="1" xfId="2" applyNumberFormat="1" applyFont="1" applyFill="1" applyBorder="1" applyAlignment="1" applyProtection="1">
      <alignment vertical="center"/>
      <protection hidden="1"/>
    </xf>
    <xf numFmtId="164" fontId="9" fillId="0" borderId="1" xfId="0" applyNumberFormat="1" applyFont="1" applyFill="1" applyBorder="1" applyAlignment="1" applyProtection="1">
      <alignment horizontal="right" vertical="center"/>
      <protection hidden="1"/>
    </xf>
    <xf numFmtId="0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9" fontId="11" fillId="0" borderId="0" xfId="0" applyNumberFormat="1" applyFont="1" applyFill="1" applyBorder="1" applyAlignment="1" applyProtection="1">
      <alignment horizontal="centerContinuous"/>
      <protection hidden="1"/>
    </xf>
    <xf numFmtId="0" fontId="12" fillId="2" borderId="0" xfId="2" applyFont="1" applyFill="1" applyBorder="1" applyProtection="1">
      <protection hidden="1"/>
    </xf>
    <xf numFmtId="0" fontId="12" fillId="0" borderId="0" xfId="2" applyFont="1" applyFill="1" applyBorder="1" applyProtection="1">
      <protection hidden="1"/>
    </xf>
    <xf numFmtId="0" fontId="12" fillId="2" borderId="0" xfId="2" applyFont="1" applyFill="1"/>
    <xf numFmtId="0" fontId="13" fillId="2" borderId="0" xfId="2" applyNumberFormat="1" applyFont="1" applyFill="1" applyAlignment="1" applyProtection="1">
      <alignment horizontal="centerContinuous" vertical="top" wrapText="1"/>
      <protection hidden="1"/>
    </xf>
    <xf numFmtId="0" fontId="13" fillId="0" borderId="0" xfId="2" applyNumberFormat="1" applyFont="1" applyFill="1" applyAlignment="1" applyProtection="1">
      <alignment horizontal="centerContinuous" vertical="top" wrapText="1"/>
      <protection hidden="1"/>
    </xf>
    <xf numFmtId="0" fontId="12" fillId="2" borderId="0" xfId="2" applyNumberFormat="1" applyFont="1" applyFill="1" applyAlignment="1" applyProtection="1">
      <alignment vertical="top"/>
      <protection hidden="1"/>
    </xf>
    <xf numFmtId="172" fontId="12" fillId="2" borderId="0" xfId="2" applyNumberFormat="1" applyFont="1" applyFill="1" applyAlignment="1" applyProtection="1">
      <alignment vertical="top"/>
      <protection hidden="1"/>
    </xf>
    <xf numFmtId="0" fontId="12" fillId="0" borderId="0" xfId="2" applyNumberFormat="1" applyFont="1" applyFill="1" applyAlignment="1" applyProtection="1">
      <alignment horizontal="right" vertical="top"/>
      <protection hidden="1"/>
    </xf>
    <xf numFmtId="0" fontId="8" fillId="2" borderId="0" xfId="2" applyNumberFormat="1" applyFont="1" applyFill="1" applyAlignment="1" applyProtection="1">
      <alignment horizontal="center" vertical="top"/>
      <protection hidden="1"/>
    </xf>
    <xf numFmtId="0" fontId="9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2" applyNumberFormat="1" applyFont="1" applyFill="1" applyBorder="1" applyAlignment="1" applyProtection="1">
      <alignment horizontal="left" vertical="center" wrapText="1"/>
      <protection hidden="1"/>
    </xf>
    <xf numFmtId="165" fontId="9" fillId="2" borderId="1" xfId="2" applyNumberFormat="1" applyFont="1" applyFill="1" applyBorder="1" applyAlignment="1" applyProtection="1">
      <alignment horizontal="right" vertical="center" wrapText="1"/>
      <protection hidden="1"/>
    </xf>
    <xf numFmtId="164" fontId="9" fillId="2" borderId="1" xfId="2" applyNumberFormat="1" applyFont="1" applyFill="1" applyBorder="1" applyAlignment="1" applyProtection="1">
      <alignment horizontal="center" vertical="center" wrapText="1"/>
      <protection hidden="1"/>
    </xf>
    <xf numFmtId="172" fontId="12" fillId="2" borderId="0" xfId="2" applyNumberFormat="1" applyFont="1" applyFill="1"/>
    <xf numFmtId="0" fontId="9" fillId="2" borderId="1" xfId="2" applyNumberFormat="1" applyFont="1" applyFill="1" applyBorder="1" applyAlignment="1" applyProtection="1">
      <alignment horizontal="left" vertical="top" wrapText="1"/>
      <protection hidden="1"/>
    </xf>
    <xf numFmtId="165" fontId="9" fillId="0" borderId="1" xfId="2" applyNumberFormat="1" applyFont="1" applyFill="1" applyBorder="1" applyAlignment="1" applyProtection="1">
      <alignment horizontal="right" vertical="center" wrapText="1"/>
      <protection hidden="1"/>
    </xf>
    <xf numFmtId="173" fontId="8" fillId="2" borderId="1" xfId="2" applyNumberFormat="1" applyFont="1" applyFill="1" applyBorder="1" applyAlignment="1" applyProtection="1">
      <alignment horizontal="center" vertical="center"/>
      <protection hidden="1"/>
    </xf>
    <xf numFmtId="0" fontId="8" fillId="2" borderId="1" xfId="2" applyNumberFormat="1" applyFont="1" applyFill="1" applyBorder="1" applyAlignment="1" applyProtection="1">
      <alignment horizontal="left" vertical="top" wrapText="1"/>
      <protection hidden="1"/>
    </xf>
    <xf numFmtId="165" fontId="8" fillId="2" borderId="1" xfId="2" applyNumberFormat="1" applyFont="1" applyFill="1" applyBorder="1" applyAlignment="1" applyProtection="1">
      <alignment horizontal="right" vertical="center"/>
      <protection hidden="1"/>
    </xf>
    <xf numFmtId="165" fontId="8" fillId="0" borderId="1" xfId="2" applyNumberFormat="1" applyFont="1" applyFill="1" applyBorder="1" applyAlignment="1" applyProtection="1">
      <alignment horizontal="right" vertical="center"/>
      <protection hidden="1"/>
    </xf>
    <xf numFmtId="16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174" fontId="8" fillId="2" borderId="1" xfId="2" applyNumberFormat="1" applyFont="1" applyFill="1" applyBorder="1" applyAlignment="1" applyProtection="1">
      <alignment horizontal="right" vertical="center"/>
      <protection hidden="1"/>
    </xf>
    <xf numFmtId="174" fontId="8" fillId="0" borderId="1" xfId="2" applyNumberFormat="1" applyFont="1" applyFill="1" applyBorder="1" applyAlignment="1" applyProtection="1">
      <alignment horizontal="right" vertical="center"/>
      <protection hidden="1"/>
    </xf>
    <xf numFmtId="173" fontId="9" fillId="2" borderId="1" xfId="2" applyNumberFormat="1" applyFont="1" applyFill="1" applyBorder="1" applyAlignment="1" applyProtection="1">
      <alignment horizontal="center" vertical="center"/>
      <protection hidden="1"/>
    </xf>
    <xf numFmtId="165" fontId="9" fillId="2" borderId="1" xfId="2" applyNumberFormat="1" applyFont="1" applyFill="1" applyBorder="1" applyAlignment="1" applyProtection="1">
      <alignment horizontal="right" vertical="center"/>
      <protection hidden="1"/>
    </xf>
    <xf numFmtId="165" fontId="9" fillId="0" borderId="1" xfId="2" applyNumberFormat="1" applyFont="1" applyFill="1" applyBorder="1" applyAlignment="1" applyProtection="1">
      <alignment horizontal="right" vertical="center"/>
      <protection hidden="1"/>
    </xf>
    <xf numFmtId="172" fontId="13" fillId="2" borderId="0" xfId="2" applyNumberFormat="1" applyFont="1" applyFill="1"/>
    <xf numFmtId="0" fontId="13" fillId="2" borderId="0" xfId="2" applyFont="1" applyFill="1"/>
    <xf numFmtId="175" fontId="9" fillId="2" borderId="1" xfId="2" applyNumberFormat="1" applyFont="1" applyFill="1" applyBorder="1" applyAlignment="1" applyProtection="1">
      <alignment horizontal="right" vertical="center"/>
      <protection hidden="1"/>
    </xf>
    <xf numFmtId="175" fontId="9" fillId="0" borderId="1" xfId="2" applyNumberFormat="1" applyFont="1" applyFill="1" applyBorder="1" applyAlignment="1" applyProtection="1">
      <alignment horizontal="right" vertical="center"/>
      <protection hidden="1"/>
    </xf>
    <xf numFmtId="175" fontId="8" fillId="2" borderId="1" xfId="2" applyNumberFormat="1" applyFont="1" applyFill="1" applyBorder="1" applyAlignment="1" applyProtection="1">
      <alignment horizontal="right" vertical="center"/>
      <protection hidden="1"/>
    </xf>
    <xf numFmtId="175" fontId="8" fillId="0" borderId="1" xfId="2" applyNumberFormat="1" applyFont="1" applyFill="1" applyBorder="1" applyAlignment="1" applyProtection="1">
      <alignment horizontal="right" vertical="center"/>
      <protection hidden="1"/>
    </xf>
    <xf numFmtId="173" fontId="9" fillId="0" borderId="1" xfId="2" applyNumberFormat="1" applyFont="1" applyFill="1" applyBorder="1" applyAlignment="1" applyProtection="1">
      <alignment horizontal="center" vertical="top"/>
      <protection hidden="1"/>
    </xf>
    <xf numFmtId="0" fontId="9" fillId="0" borderId="1" xfId="2" applyNumberFormat="1" applyFont="1" applyFill="1" applyBorder="1" applyAlignment="1" applyProtection="1">
      <alignment horizontal="left" vertical="top" wrapText="1"/>
      <protection hidden="1"/>
    </xf>
    <xf numFmtId="164" fontId="9" fillId="0" borderId="1" xfId="2" applyNumberFormat="1" applyFont="1" applyFill="1" applyBorder="1" applyAlignment="1" applyProtection="1">
      <alignment horizontal="center" vertical="center" wrapText="1"/>
      <protection hidden="1"/>
    </xf>
    <xf numFmtId="173" fontId="8" fillId="0" borderId="1" xfId="2" applyNumberFormat="1" applyFont="1" applyFill="1" applyBorder="1" applyAlignment="1" applyProtection="1">
      <alignment horizontal="center" vertical="center"/>
      <protection hidden="1"/>
    </xf>
    <xf numFmtId="0" fontId="8" fillId="0" borderId="1" xfId="3" applyNumberFormat="1" applyFont="1" applyFill="1" applyBorder="1" applyAlignment="1" applyProtection="1">
      <alignment vertical="center" wrapText="1"/>
      <protection hidden="1"/>
    </xf>
    <xf numFmtId="164" fontId="8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2" applyNumberFormat="1" applyFont="1" applyFill="1" applyBorder="1" applyAlignment="1" applyProtection="1">
      <protection hidden="1"/>
    </xf>
    <xf numFmtId="165" fontId="9" fillId="2" borderId="1" xfId="2" applyNumberFormat="1" applyFont="1" applyFill="1" applyBorder="1" applyAlignment="1" applyProtection="1">
      <protection hidden="1"/>
    </xf>
    <xf numFmtId="165" fontId="9" fillId="0" borderId="1" xfId="2" applyNumberFormat="1" applyFont="1" applyFill="1" applyBorder="1" applyAlignment="1" applyProtection="1">
      <protection hidden="1"/>
    </xf>
    <xf numFmtId="0" fontId="12" fillId="0" borderId="0" xfId="2" applyFont="1" applyFill="1"/>
    <xf numFmtId="0" fontId="9" fillId="0" borderId="3" xfId="0" applyNumberFormat="1" applyFont="1" applyFill="1" applyBorder="1" applyAlignment="1" applyProtection="1">
      <alignment vertical="center" wrapText="1"/>
      <protection hidden="1"/>
    </xf>
    <xf numFmtId="169" fontId="9" fillId="0" borderId="3" xfId="0" applyNumberFormat="1" applyFont="1" applyFill="1" applyBorder="1" applyAlignment="1" applyProtection="1">
      <alignment horizontal="center" vertical="center"/>
      <protection hidden="1"/>
    </xf>
    <xf numFmtId="168" fontId="9" fillId="0" borderId="3" xfId="0" applyNumberFormat="1" applyFont="1" applyFill="1" applyBorder="1" applyAlignment="1" applyProtection="1">
      <alignment horizontal="center" vertical="center"/>
      <protection hidden="1"/>
    </xf>
    <xf numFmtId="0" fontId="9" fillId="0" borderId="3" xfId="0" applyNumberFormat="1" applyFont="1" applyFill="1" applyBorder="1" applyAlignment="1" applyProtection="1">
      <alignment horizontal="center" vertical="center"/>
      <protection hidden="1"/>
    </xf>
    <xf numFmtId="167" fontId="9" fillId="0" borderId="1" xfId="0" applyNumberFormat="1" applyFont="1" applyFill="1" applyBorder="1" applyAlignment="1" applyProtection="1">
      <alignment horizontal="center" vertical="center"/>
      <protection hidden="1"/>
    </xf>
    <xf numFmtId="165" fontId="9" fillId="0" borderId="3" xfId="0" applyNumberFormat="1" applyFont="1" applyFill="1" applyBorder="1" applyAlignment="1" applyProtection="1">
      <alignment vertical="center"/>
      <protection hidden="1"/>
    </xf>
    <xf numFmtId="164" fontId="9" fillId="0" borderId="3" xfId="0" applyNumberFormat="1" applyFont="1" applyFill="1" applyBorder="1" applyAlignment="1" applyProtection="1">
      <alignment vertical="center"/>
      <protection hidden="1"/>
    </xf>
    <xf numFmtId="164" fontId="9" fillId="0" borderId="1" xfId="0" applyNumberFormat="1" applyFont="1" applyFill="1" applyBorder="1" applyAlignment="1" applyProtection="1">
      <alignment vertical="center"/>
      <protection hidden="1"/>
    </xf>
    <xf numFmtId="0" fontId="9" fillId="0" borderId="1" xfId="3" applyNumberFormat="1" applyFont="1" applyFill="1" applyBorder="1" applyAlignment="1" applyProtection="1">
      <alignment vertical="center" wrapText="1"/>
      <protection hidden="1"/>
    </xf>
    <xf numFmtId="0" fontId="6" fillId="2" borderId="0" xfId="2" applyNumberFormat="1" applyFont="1" applyFill="1" applyBorder="1" applyAlignment="1" applyProtection="1">
      <alignment horizontal="center" vertical="top" wrapText="1"/>
      <protection hidden="1"/>
    </xf>
    <xf numFmtId="0" fontId="7" fillId="0" borderId="0" xfId="0" applyNumberFormat="1" applyFont="1" applyFill="1" applyBorder="1" applyAlignment="1" applyProtection="1">
      <alignment horizontal="right"/>
      <protection hidden="1"/>
    </xf>
    <xf numFmtId="0" fontId="0" fillId="0" borderId="0" xfId="0" applyBorder="1"/>
    <xf numFmtId="0" fontId="0" fillId="0" borderId="7" xfId="0" applyBorder="1" applyAlignment="1" applyProtection="1">
      <alignment horizontal="center"/>
      <protection hidden="1"/>
    </xf>
    <xf numFmtId="0" fontId="7" fillId="0" borderId="7" xfId="0" applyFont="1" applyBorder="1" applyAlignment="1" applyProtection="1">
      <alignment horizontal="center"/>
      <protection hidden="1"/>
    </xf>
  </cellXfs>
  <cellStyles count="7">
    <cellStyle name="xl48" xfId="5"/>
    <cellStyle name="Обычный" xfId="0" builtinId="0"/>
    <cellStyle name="Обычный 2" xfId="2"/>
    <cellStyle name="Обычный 2 2" xfId="3"/>
    <cellStyle name="Обычный 3" xfId="4"/>
    <cellStyle name="Обычный 4" xfId="1"/>
    <cellStyle name="Процентн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8"/>
  <sheetViews>
    <sheetView showGridLines="0" tabSelected="1" view="pageBreakPreview" zoomScale="60" zoomScaleNormal="60" workbookViewId="0">
      <selection activeCell="A2" sqref="A2:G2"/>
    </sheetView>
  </sheetViews>
  <sheetFormatPr defaultColWidth="9.140625" defaultRowHeight="15" x14ac:dyDescent="0.25"/>
  <cols>
    <col min="1" max="1" width="32" style="53" customWidth="1"/>
    <col min="2" max="2" width="57.5703125" style="53" customWidth="1"/>
    <col min="3" max="3" width="29.5703125" style="53" customWidth="1"/>
    <col min="4" max="4" width="16" style="53" customWidth="1"/>
    <col min="5" max="5" width="16.140625" style="93" customWidth="1"/>
    <col min="6" max="6" width="14.140625" style="53" customWidth="1"/>
    <col min="7" max="7" width="15" style="53" customWidth="1"/>
    <col min="8" max="8" width="40.5703125" style="53" customWidth="1"/>
    <col min="9" max="239" width="9.140625" style="53" customWidth="1"/>
    <col min="240" max="16384" width="9.140625" style="53"/>
  </cols>
  <sheetData>
    <row r="1" spans="1:9" ht="12.75" customHeight="1" x14ac:dyDescent="0.25">
      <c r="A1" s="51"/>
      <c r="B1" s="51"/>
      <c r="C1" s="51"/>
      <c r="D1" s="51"/>
      <c r="E1" s="52"/>
      <c r="F1" s="51"/>
      <c r="G1" s="51"/>
    </row>
    <row r="2" spans="1:9" ht="35.25" customHeight="1" x14ac:dyDescent="0.25">
      <c r="A2" s="103" t="s">
        <v>177</v>
      </c>
      <c r="B2" s="103"/>
      <c r="C2" s="103"/>
      <c r="D2" s="103"/>
      <c r="E2" s="103"/>
      <c r="F2" s="103"/>
      <c r="G2" s="103"/>
    </row>
    <row r="3" spans="1:9" ht="12.75" customHeight="1" x14ac:dyDescent="0.25">
      <c r="A3" s="54"/>
      <c r="B3" s="54"/>
      <c r="C3" s="54"/>
      <c r="D3" s="54"/>
      <c r="E3" s="55"/>
      <c r="F3" s="54"/>
      <c r="G3" s="54"/>
    </row>
    <row r="4" spans="1:9" ht="15.75" x14ac:dyDescent="0.25">
      <c r="A4" s="56"/>
      <c r="B4" s="56"/>
      <c r="C4" s="56"/>
      <c r="D4" s="57"/>
      <c r="E4" s="58"/>
      <c r="F4" s="56"/>
      <c r="G4" s="59" t="s">
        <v>178</v>
      </c>
    </row>
    <row r="5" spans="1:9" ht="151.5" customHeight="1" x14ac:dyDescent="0.25">
      <c r="A5" s="60" t="s">
        <v>179</v>
      </c>
      <c r="B5" s="60" t="s">
        <v>180</v>
      </c>
      <c r="C5" s="60" t="s">
        <v>181</v>
      </c>
      <c r="D5" s="60" t="s">
        <v>182</v>
      </c>
      <c r="E5" s="61" t="s">
        <v>183</v>
      </c>
      <c r="F5" s="60" t="s">
        <v>184</v>
      </c>
      <c r="G5" s="60" t="s">
        <v>185</v>
      </c>
    </row>
    <row r="6" spans="1:9" ht="15.75" x14ac:dyDescent="0.25">
      <c r="A6" s="60" t="s">
        <v>186</v>
      </c>
      <c r="B6" s="62" t="s">
        <v>187</v>
      </c>
      <c r="C6" s="63">
        <f>C7+C16+C18+C21+C24+C27+C30+C33+C35+C37+C45+C47+C49+C54</f>
        <v>15099353.300000004</v>
      </c>
      <c r="D6" s="63">
        <f t="shared" ref="D6:E6" si="0">D7+D16+D18+D21+D24+D27+D30+D33+D35+D37+D45+D47+D49+D54</f>
        <v>15099353.300000003</v>
      </c>
      <c r="E6" s="63">
        <f t="shared" si="0"/>
        <v>16499844.938379997</v>
      </c>
      <c r="F6" s="64">
        <f t="shared" ref="F6:F62" si="1">E6/C6</f>
        <v>1.0927517629764973</v>
      </c>
      <c r="G6" s="64">
        <f t="shared" ref="G6:G62" si="2">E6/D6</f>
        <v>1.0927517629764973</v>
      </c>
      <c r="H6" s="65"/>
    </row>
    <row r="7" spans="1:9" ht="47.25" x14ac:dyDescent="0.25">
      <c r="A7" s="60" t="s">
        <v>188</v>
      </c>
      <c r="B7" s="66" t="s">
        <v>189</v>
      </c>
      <c r="C7" s="63">
        <f t="shared" ref="C7" si="3">SUM(C8:C15)</f>
        <v>10720601.9</v>
      </c>
      <c r="D7" s="63">
        <f t="shared" ref="D7:E7" si="4">SUM(D8:D15)</f>
        <v>10720601.9</v>
      </c>
      <c r="E7" s="67">
        <f t="shared" si="4"/>
        <v>11594117</v>
      </c>
      <c r="F7" s="64">
        <f t="shared" si="1"/>
        <v>1.0814800426457398</v>
      </c>
      <c r="G7" s="64">
        <f t="shared" si="2"/>
        <v>1.0814800426457398</v>
      </c>
      <c r="H7" s="65"/>
      <c r="I7" s="65"/>
    </row>
    <row r="8" spans="1:9" ht="147.75" customHeight="1" x14ac:dyDescent="0.25">
      <c r="A8" s="68" t="s">
        <v>190</v>
      </c>
      <c r="B8" s="69" t="s">
        <v>191</v>
      </c>
      <c r="C8" s="70">
        <v>3461120.3</v>
      </c>
      <c r="D8" s="70">
        <v>3461120.3</v>
      </c>
      <c r="E8" s="71">
        <v>3907505.4</v>
      </c>
      <c r="F8" s="72">
        <f t="shared" si="1"/>
        <v>1.1289712755722476</v>
      </c>
      <c r="G8" s="72">
        <f t="shared" si="2"/>
        <v>1.1289712755722476</v>
      </c>
      <c r="H8" s="65"/>
      <c r="I8" s="65"/>
    </row>
    <row r="9" spans="1:9" ht="149.25" customHeight="1" x14ac:dyDescent="0.25">
      <c r="A9" s="68" t="s">
        <v>192</v>
      </c>
      <c r="B9" s="69" t="s">
        <v>193</v>
      </c>
      <c r="C9" s="70">
        <v>1686695.6</v>
      </c>
      <c r="D9" s="70">
        <v>1686695.6</v>
      </c>
      <c r="E9" s="71">
        <v>1904707.1</v>
      </c>
      <c r="F9" s="72">
        <f t="shared" si="1"/>
        <v>1.1292536128036381</v>
      </c>
      <c r="G9" s="72">
        <f t="shared" si="2"/>
        <v>1.1292536128036381</v>
      </c>
      <c r="H9" s="65"/>
      <c r="I9" s="65"/>
    </row>
    <row r="10" spans="1:9" ht="165" customHeight="1" x14ac:dyDescent="0.25">
      <c r="A10" s="68" t="s">
        <v>194</v>
      </c>
      <c r="B10" s="69" t="s">
        <v>195</v>
      </c>
      <c r="C10" s="70">
        <v>20014</v>
      </c>
      <c r="D10" s="70">
        <v>20014</v>
      </c>
      <c r="E10" s="71">
        <v>21106.6</v>
      </c>
      <c r="F10" s="72">
        <f t="shared" si="1"/>
        <v>1.0545917857499749</v>
      </c>
      <c r="G10" s="72">
        <f t="shared" si="2"/>
        <v>1.0545917857499749</v>
      </c>
      <c r="H10" s="65"/>
      <c r="I10" s="65"/>
    </row>
    <row r="11" spans="1:9" ht="151.5" customHeight="1" x14ac:dyDescent="0.25">
      <c r="A11" s="68" t="s">
        <v>196</v>
      </c>
      <c r="B11" s="69" t="s">
        <v>193</v>
      </c>
      <c r="C11" s="70">
        <v>9752</v>
      </c>
      <c r="D11" s="70">
        <v>9752</v>
      </c>
      <c r="E11" s="71">
        <v>10288.4</v>
      </c>
      <c r="F11" s="72">
        <f t="shared" si="1"/>
        <v>1.0550041017227234</v>
      </c>
      <c r="G11" s="72">
        <f t="shared" si="2"/>
        <v>1.0550041017227234</v>
      </c>
      <c r="H11" s="65"/>
      <c r="I11" s="65"/>
    </row>
    <row r="12" spans="1:9" ht="147.75" customHeight="1" x14ac:dyDescent="0.25">
      <c r="A12" s="68" t="s">
        <v>197</v>
      </c>
      <c r="B12" s="69" t="s">
        <v>198</v>
      </c>
      <c r="C12" s="70">
        <v>4167063</v>
      </c>
      <c r="D12" s="70">
        <v>4167063</v>
      </c>
      <c r="E12" s="71">
        <v>4314327.2</v>
      </c>
      <c r="F12" s="72">
        <f t="shared" si="1"/>
        <v>1.0353400464547813</v>
      </c>
      <c r="G12" s="72">
        <f t="shared" si="2"/>
        <v>1.0353400464547813</v>
      </c>
      <c r="H12" s="65"/>
      <c r="I12" s="65"/>
    </row>
    <row r="13" spans="1:9" ht="165" customHeight="1" x14ac:dyDescent="0.25">
      <c r="A13" s="68" t="s">
        <v>199</v>
      </c>
      <c r="B13" s="69" t="s">
        <v>200</v>
      </c>
      <c r="C13" s="70">
        <v>2030799</v>
      </c>
      <c r="D13" s="70">
        <v>2030799</v>
      </c>
      <c r="E13" s="71">
        <v>2103011.7000000002</v>
      </c>
      <c r="F13" s="72">
        <f t="shared" si="1"/>
        <v>1.0355587628317722</v>
      </c>
      <c r="G13" s="72">
        <f t="shared" si="2"/>
        <v>1.0355587628317722</v>
      </c>
      <c r="H13" s="65"/>
      <c r="I13" s="65"/>
    </row>
    <row r="14" spans="1:9" ht="147.75" customHeight="1" x14ac:dyDescent="0.25">
      <c r="A14" s="68" t="s">
        <v>201</v>
      </c>
      <c r="B14" s="69" t="s">
        <v>202</v>
      </c>
      <c r="C14" s="73">
        <v>-440275</v>
      </c>
      <c r="D14" s="73">
        <v>-440275</v>
      </c>
      <c r="E14" s="74">
        <v>-448304.2</v>
      </c>
      <c r="F14" s="72">
        <f t="shared" si="1"/>
        <v>1.0182367838282891</v>
      </c>
      <c r="G14" s="72">
        <f t="shared" si="2"/>
        <v>1.0182367838282891</v>
      </c>
      <c r="H14" s="65"/>
      <c r="I14" s="65"/>
    </row>
    <row r="15" spans="1:9" ht="147.75" customHeight="1" x14ac:dyDescent="0.25">
      <c r="A15" s="68" t="s">
        <v>203</v>
      </c>
      <c r="B15" s="69" t="s">
        <v>204</v>
      </c>
      <c r="C15" s="73">
        <v>-214567</v>
      </c>
      <c r="D15" s="73">
        <v>-214567</v>
      </c>
      <c r="E15" s="74">
        <v>-218525.2</v>
      </c>
      <c r="F15" s="72">
        <f t="shared" si="1"/>
        <v>1.0184473847329738</v>
      </c>
      <c r="G15" s="72">
        <f t="shared" si="2"/>
        <v>1.0184473847329738</v>
      </c>
      <c r="H15" s="65"/>
      <c r="I15" s="65"/>
    </row>
    <row r="16" spans="1:9" ht="15.75" x14ac:dyDescent="0.25">
      <c r="A16" s="75" t="s">
        <v>205</v>
      </c>
      <c r="B16" s="66" t="s">
        <v>206</v>
      </c>
      <c r="C16" s="76">
        <f t="shared" ref="C16:E16" si="5">C17</f>
        <v>734959.8</v>
      </c>
      <c r="D16" s="76">
        <f t="shared" si="5"/>
        <v>734959.8</v>
      </c>
      <c r="E16" s="77">
        <f t="shared" si="5"/>
        <v>740331.33837999997</v>
      </c>
      <c r="F16" s="64">
        <f t="shared" si="1"/>
        <v>1.007308615219499</v>
      </c>
      <c r="G16" s="64">
        <f t="shared" si="2"/>
        <v>1.007308615219499</v>
      </c>
      <c r="H16" s="65"/>
      <c r="I16" s="65"/>
    </row>
    <row r="17" spans="1:9" ht="31.5" x14ac:dyDescent="0.25">
      <c r="A17" s="68" t="s">
        <v>207</v>
      </c>
      <c r="B17" s="69" t="s">
        <v>208</v>
      </c>
      <c r="C17" s="70">
        <v>734959.8</v>
      </c>
      <c r="D17" s="70">
        <v>734959.8</v>
      </c>
      <c r="E17" s="71">
        <v>740331.33837999997</v>
      </c>
      <c r="F17" s="72">
        <f t="shared" si="1"/>
        <v>1.007308615219499</v>
      </c>
      <c r="G17" s="72">
        <f t="shared" si="2"/>
        <v>1.007308615219499</v>
      </c>
      <c r="H17" s="65"/>
      <c r="I17" s="65"/>
    </row>
    <row r="18" spans="1:9" ht="15.75" x14ac:dyDescent="0.25">
      <c r="A18" s="75" t="s">
        <v>209</v>
      </c>
      <c r="B18" s="66" t="s">
        <v>210</v>
      </c>
      <c r="C18" s="76">
        <f t="shared" ref="C18:E18" si="6">C20+C19</f>
        <v>2288279.7000000002</v>
      </c>
      <c r="D18" s="76">
        <f t="shared" si="6"/>
        <v>2288279.7000000002</v>
      </c>
      <c r="E18" s="77">
        <f t="shared" si="6"/>
        <v>2300311.1</v>
      </c>
      <c r="F18" s="64">
        <f t="shared" si="1"/>
        <v>1.0052578362688791</v>
      </c>
      <c r="G18" s="64">
        <f t="shared" si="2"/>
        <v>1.0052578362688791</v>
      </c>
      <c r="H18" s="65"/>
      <c r="I18" s="65"/>
    </row>
    <row r="19" spans="1:9" ht="31.5" x14ac:dyDescent="0.25">
      <c r="A19" s="68" t="s">
        <v>211</v>
      </c>
      <c r="B19" s="69" t="s">
        <v>212</v>
      </c>
      <c r="C19" s="70">
        <v>405546.1</v>
      </c>
      <c r="D19" s="70">
        <v>405546.1</v>
      </c>
      <c r="E19" s="71">
        <v>503152.8</v>
      </c>
      <c r="F19" s="72">
        <f t="shared" si="1"/>
        <v>1.2406796662574242</v>
      </c>
      <c r="G19" s="72">
        <f t="shared" si="2"/>
        <v>1.2406796662574242</v>
      </c>
      <c r="H19" s="65"/>
      <c r="I19" s="65"/>
    </row>
    <row r="20" spans="1:9" ht="15.75" x14ac:dyDescent="0.25">
      <c r="A20" s="68" t="s">
        <v>213</v>
      </c>
      <c r="B20" s="69" t="s">
        <v>214</v>
      </c>
      <c r="C20" s="70">
        <v>1882733.6</v>
      </c>
      <c r="D20" s="70">
        <v>1882733.6</v>
      </c>
      <c r="E20" s="71">
        <v>1797158.3</v>
      </c>
      <c r="F20" s="72">
        <f t="shared" si="1"/>
        <v>0.95454731354451838</v>
      </c>
      <c r="G20" s="72">
        <f t="shared" si="2"/>
        <v>0.95454731354451838</v>
      </c>
      <c r="H20" s="65"/>
      <c r="I20" s="65"/>
    </row>
    <row r="21" spans="1:9" s="79" customFormat="1" ht="60" customHeight="1" x14ac:dyDescent="0.25">
      <c r="A21" s="75" t="s">
        <v>215</v>
      </c>
      <c r="B21" s="66" t="s">
        <v>216</v>
      </c>
      <c r="C21" s="76">
        <f t="shared" ref="C21:E22" si="7">C22</f>
        <v>3673.4</v>
      </c>
      <c r="D21" s="76">
        <f t="shared" si="7"/>
        <v>3673.4</v>
      </c>
      <c r="E21" s="77">
        <f t="shared" si="7"/>
        <v>3695.3</v>
      </c>
      <c r="F21" s="64">
        <f t="shared" si="1"/>
        <v>1.0059617792780531</v>
      </c>
      <c r="G21" s="64">
        <f t="shared" si="2"/>
        <v>1.0059617792780531</v>
      </c>
      <c r="H21" s="65"/>
      <c r="I21" s="78"/>
    </row>
    <row r="22" spans="1:9" ht="86.25" customHeight="1" x14ac:dyDescent="0.25">
      <c r="A22" s="68" t="s">
        <v>217</v>
      </c>
      <c r="B22" s="69" t="s">
        <v>218</v>
      </c>
      <c r="C22" s="70">
        <f t="shared" si="7"/>
        <v>3673.4</v>
      </c>
      <c r="D22" s="70">
        <f t="shared" si="7"/>
        <v>3673.4</v>
      </c>
      <c r="E22" s="71">
        <f t="shared" si="7"/>
        <v>3695.3</v>
      </c>
      <c r="F22" s="72">
        <f t="shared" si="1"/>
        <v>1.0059617792780531</v>
      </c>
      <c r="G22" s="72">
        <f t="shared" si="2"/>
        <v>1.0059617792780531</v>
      </c>
      <c r="H22" s="65"/>
      <c r="I22" s="65"/>
    </row>
    <row r="23" spans="1:9" ht="121.5" customHeight="1" x14ac:dyDescent="0.25">
      <c r="A23" s="68" t="s">
        <v>219</v>
      </c>
      <c r="B23" s="69" t="s">
        <v>220</v>
      </c>
      <c r="C23" s="70">
        <v>3673.4</v>
      </c>
      <c r="D23" s="70">
        <v>3673.4</v>
      </c>
      <c r="E23" s="71">
        <v>3695.3</v>
      </c>
      <c r="F23" s="72">
        <f t="shared" si="1"/>
        <v>1.0059617792780531</v>
      </c>
      <c r="G23" s="72">
        <f t="shared" si="2"/>
        <v>1.0059617792780531</v>
      </c>
      <c r="H23" s="65"/>
      <c r="I23" s="65"/>
    </row>
    <row r="24" spans="1:9" ht="116.25" customHeight="1" x14ac:dyDescent="0.25">
      <c r="A24" s="75" t="s">
        <v>221</v>
      </c>
      <c r="B24" s="66" t="s">
        <v>222</v>
      </c>
      <c r="C24" s="76">
        <f t="shared" ref="C24:E25" si="8">C25</f>
        <v>6.3</v>
      </c>
      <c r="D24" s="76">
        <f t="shared" si="8"/>
        <v>6.3</v>
      </c>
      <c r="E24" s="77">
        <f t="shared" si="8"/>
        <v>114.7</v>
      </c>
      <c r="F24" s="64">
        <f t="shared" si="1"/>
        <v>18.206349206349206</v>
      </c>
      <c r="G24" s="64">
        <f t="shared" si="2"/>
        <v>18.206349206349206</v>
      </c>
      <c r="H24" s="65"/>
      <c r="I24" s="65"/>
    </row>
    <row r="25" spans="1:9" ht="163.5" customHeight="1" x14ac:dyDescent="0.25">
      <c r="A25" s="68" t="s">
        <v>223</v>
      </c>
      <c r="B25" s="69" t="s">
        <v>224</v>
      </c>
      <c r="C25" s="70">
        <f t="shared" si="8"/>
        <v>6.3</v>
      </c>
      <c r="D25" s="70">
        <f t="shared" si="8"/>
        <v>6.3</v>
      </c>
      <c r="E25" s="71">
        <f t="shared" si="8"/>
        <v>114.7</v>
      </c>
      <c r="F25" s="72">
        <f t="shared" si="1"/>
        <v>18.206349206349206</v>
      </c>
      <c r="G25" s="72">
        <f t="shared" si="2"/>
        <v>18.206349206349206</v>
      </c>
      <c r="H25" s="65"/>
      <c r="I25" s="65"/>
    </row>
    <row r="26" spans="1:9" ht="157.5" x14ac:dyDescent="0.25">
      <c r="A26" s="68" t="s">
        <v>225</v>
      </c>
      <c r="B26" s="69" t="s">
        <v>224</v>
      </c>
      <c r="C26" s="70">
        <v>6.3</v>
      </c>
      <c r="D26" s="70">
        <v>6.3</v>
      </c>
      <c r="E26" s="71">
        <v>114.7</v>
      </c>
      <c r="F26" s="72">
        <f t="shared" si="1"/>
        <v>18.206349206349206</v>
      </c>
      <c r="G26" s="72">
        <f t="shared" si="2"/>
        <v>18.206349206349206</v>
      </c>
      <c r="H26" s="65"/>
      <c r="I26" s="65"/>
    </row>
    <row r="27" spans="1:9" ht="116.25" customHeight="1" x14ac:dyDescent="0.25">
      <c r="A27" s="75" t="s">
        <v>226</v>
      </c>
      <c r="B27" s="66" t="s">
        <v>227</v>
      </c>
      <c r="C27" s="76">
        <v>0</v>
      </c>
      <c r="D27" s="76">
        <v>0</v>
      </c>
      <c r="E27" s="77">
        <v>0</v>
      </c>
      <c r="F27" s="64" t="e">
        <f t="shared" si="1"/>
        <v>#DIV/0!</v>
      </c>
      <c r="G27" s="64" t="e">
        <f t="shared" si="2"/>
        <v>#DIV/0!</v>
      </c>
      <c r="H27" s="65"/>
      <c r="I27" s="65"/>
    </row>
    <row r="28" spans="1:9" ht="51" customHeight="1" x14ac:dyDescent="0.25">
      <c r="A28" s="68" t="s">
        <v>228</v>
      </c>
      <c r="B28" s="69" t="s">
        <v>229</v>
      </c>
      <c r="C28" s="70">
        <f t="shared" ref="C28:E28" si="9">C29</f>
        <v>0</v>
      </c>
      <c r="D28" s="70">
        <f t="shared" si="9"/>
        <v>0</v>
      </c>
      <c r="E28" s="71">
        <f t="shared" si="9"/>
        <v>0</v>
      </c>
      <c r="F28" s="64" t="e">
        <f t="shared" si="1"/>
        <v>#DIV/0!</v>
      </c>
      <c r="G28" s="64" t="e">
        <f t="shared" si="2"/>
        <v>#DIV/0!</v>
      </c>
      <c r="H28" s="65"/>
      <c r="I28" s="65"/>
    </row>
    <row r="29" spans="1:9" ht="47.25" x14ac:dyDescent="0.25">
      <c r="A29" s="68" t="s">
        <v>230</v>
      </c>
      <c r="B29" s="69" t="s">
        <v>231</v>
      </c>
      <c r="C29" s="70">
        <v>0</v>
      </c>
      <c r="D29" s="70">
        <v>0</v>
      </c>
      <c r="E29" s="71">
        <v>0</v>
      </c>
      <c r="F29" s="64" t="e">
        <f t="shared" si="1"/>
        <v>#DIV/0!</v>
      </c>
      <c r="G29" s="64" t="e">
        <f t="shared" si="2"/>
        <v>#DIV/0!</v>
      </c>
      <c r="H29" s="65"/>
      <c r="I29" s="65"/>
    </row>
    <row r="30" spans="1:9" ht="15.75" x14ac:dyDescent="0.25">
      <c r="A30" s="75" t="s">
        <v>232</v>
      </c>
      <c r="B30" s="66" t="s">
        <v>233</v>
      </c>
      <c r="C30" s="76">
        <f t="shared" ref="C30:E31" si="10">C31</f>
        <v>48.9</v>
      </c>
      <c r="D30" s="76">
        <f t="shared" si="10"/>
        <v>48.9</v>
      </c>
      <c r="E30" s="77">
        <f t="shared" si="10"/>
        <v>57.2</v>
      </c>
      <c r="F30" s="64">
        <f t="shared" si="1"/>
        <v>1.1697341513292434</v>
      </c>
      <c r="G30" s="64">
        <f t="shared" si="2"/>
        <v>1.1697341513292434</v>
      </c>
      <c r="H30" s="65"/>
      <c r="I30" s="65"/>
    </row>
    <row r="31" spans="1:9" ht="47.25" x14ac:dyDescent="0.25">
      <c r="A31" s="68" t="s">
        <v>234</v>
      </c>
      <c r="B31" s="69" t="s">
        <v>235</v>
      </c>
      <c r="C31" s="70">
        <f t="shared" si="10"/>
        <v>48.9</v>
      </c>
      <c r="D31" s="70">
        <f t="shared" si="10"/>
        <v>48.9</v>
      </c>
      <c r="E31" s="71">
        <f t="shared" si="10"/>
        <v>57.2</v>
      </c>
      <c r="F31" s="72">
        <f t="shared" si="1"/>
        <v>1.1697341513292434</v>
      </c>
      <c r="G31" s="72">
        <f t="shared" si="2"/>
        <v>1.1697341513292434</v>
      </c>
      <c r="H31" s="65"/>
      <c r="I31" s="65"/>
    </row>
    <row r="32" spans="1:9" ht="84" customHeight="1" x14ac:dyDescent="0.25">
      <c r="A32" s="68" t="s">
        <v>236</v>
      </c>
      <c r="B32" s="69" t="s">
        <v>237</v>
      </c>
      <c r="C32" s="70">
        <v>48.9</v>
      </c>
      <c r="D32" s="70">
        <v>48.9</v>
      </c>
      <c r="E32" s="71">
        <v>57.2</v>
      </c>
      <c r="F32" s="72">
        <f t="shared" si="1"/>
        <v>1.1697341513292434</v>
      </c>
      <c r="G32" s="72">
        <f t="shared" si="2"/>
        <v>1.1697341513292434</v>
      </c>
      <c r="H32" s="65"/>
      <c r="I32" s="65"/>
    </row>
    <row r="33" spans="1:10" ht="15.75" x14ac:dyDescent="0.25">
      <c r="A33" s="75" t="s">
        <v>238</v>
      </c>
      <c r="B33" s="66" t="s">
        <v>239</v>
      </c>
      <c r="C33" s="76">
        <f t="shared" ref="C33:E33" si="11">C34</f>
        <v>0</v>
      </c>
      <c r="D33" s="76">
        <f t="shared" si="11"/>
        <v>0</v>
      </c>
      <c r="E33" s="77">
        <f t="shared" si="11"/>
        <v>3299.2</v>
      </c>
      <c r="F33" s="64" t="e">
        <f t="shared" si="1"/>
        <v>#DIV/0!</v>
      </c>
      <c r="G33" s="64" t="e">
        <f t="shared" si="2"/>
        <v>#DIV/0!</v>
      </c>
      <c r="H33" s="65"/>
      <c r="I33" s="65"/>
    </row>
    <row r="34" spans="1:10" ht="47.25" x14ac:dyDescent="0.25">
      <c r="A34" s="68" t="s">
        <v>240</v>
      </c>
      <c r="B34" s="69" t="s">
        <v>241</v>
      </c>
      <c r="C34" s="70">
        <v>0</v>
      </c>
      <c r="D34" s="70">
        <v>0</v>
      </c>
      <c r="E34" s="71">
        <v>3299.2</v>
      </c>
      <c r="F34" s="72" t="e">
        <f t="shared" si="1"/>
        <v>#DIV/0!</v>
      </c>
      <c r="G34" s="72" t="e">
        <f t="shared" si="2"/>
        <v>#DIV/0!</v>
      </c>
      <c r="H34" s="65"/>
      <c r="I34" s="65"/>
    </row>
    <row r="35" spans="1:10" ht="87.75" customHeight="1" x14ac:dyDescent="0.25">
      <c r="A35" s="75" t="s">
        <v>242</v>
      </c>
      <c r="B35" s="66" t="s">
        <v>243</v>
      </c>
      <c r="C35" s="76">
        <f t="shared" ref="C35:E35" si="12">C36</f>
        <v>0</v>
      </c>
      <c r="D35" s="76">
        <f t="shared" si="12"/>
        <v>0</v>
      </c>
      <c r="E35" s="77">
        <f t="shared" si="12"/>
        <v>0</v>
      </c>
      <c r="F35" s="64" t="e">
        <f t="shared" si="1"/>
        <v>#DIV/0!</v>
      </c>
      <c r="G35" s="64" t="e">
        <f t="shared" si="2"/>
        <v>#DIV/0!</v>
      </c>
      <c r="H35" s="65"/>
      <c r="I35" s="65"/>
    </row>
    <row r="36" spans="1:10" ht="132" customHeight="1" x14ac:dyDescent="0.25">
      <c r="A36" s="68" t="s">
        <v>244</v>
      </c>
      <c r="B36" s="69" t="s">
        <v>245</v>
      </c>
      <c r="C36" s="70">
        <v>0</v>
      </c>
      <c r="D36" s="70">
        <v>0</v>
      </c>
      <c r="E36" s="71">
        <v>0</v>
      </c>
      <c r="F36" s="64" t="e">
        <f t="shared" si="1"/>
        <v>#DIV/0!</v>
      </c>
      <c r="G36" s="64" t="e">
        <f t="shared" si="2"/>
        <v>#DIV/0!</v>
      </c>
      <c r="H36" s="65"/>
      <c r="I36" s="65"/>
    </row>
    <row r="37" spans="1:10" ht="90" customHeight="1" x14ac:dyDescent="0.25">
      <c r="A37" s="75" t="s">
        <v>246</v>
      </c>
      <c r="B37" s="66" t="s">
        <v>247</v>
      </c>
      <c r="C37" s="76">
        <f t="shared" ref="C37:E37" si="13">SUM(C38:C44)</f>
        <v>1196954.2</v>
      </c>
      <c r="D37" s="76">
        <f t="shared" si="13"/>
        <v>1328154.2</v>
      </c>
      <c r="E37" s="77">
        <f t="shared" si="13"/>
        <v>1781720.1</v>
      </c>
      <c r="F37" s="64">
        <f t="shared" si="1"/>
        <v>1.4885449251107521</v>
      </c>
      <c r="G37" s="64">
        <f t="shared" si="2"/>
        <v>1.3415009341535795</v>
      </c>
      <c r="H37" s="65"/>
      <c r="I37" s="65"/>
      <c r="J37" s="65"/>
    </row>
    <row r="38" spans="1:10" ht="119.25" customHeight="1" x14ac:dyDescent="0.25">
      <c r="A38" s="68" t="s">
        <v>248</v>
      </c>
      <c r="B38" s="69" t="s">
        <v>249</v>
      </c>
      <c r="C38" s="70">
        <v>1500</v>
      </c>
      <c r="D38" s="70">
        <v>1500</v>
      </c>
      <c r="E38" s="71">
        <v>3785.3</v>
      </c>
      <c r="F38" s="72">
        <f t="shared" si="1"/>
        <v>2.5235333333333334</v>
      </c>
      <c r="G38" s="72">
        <f t="shared" si="2"/>
        <v>2.5235333333333334</v>
      </c>
      <c r="H38" s="65"/>
      <c r="I38" s="65"/>
    </row>
    <row r="39" spans="1:10" ht="123" customHeight="1" x14ac:dyDescent="0.25">
      <c r="A39" s="68" t="s">
        <v>250</v>
      </c>
      <c r="B39" s="69" t="s">
        <v>249</v>
      </c>
      <c r="C39" s="70">
        <v>2.5</v>
      </c>
      <c r="D39" s="70">
        <v>2.5</v>
      </c>
      <c r="E39" s="71">
        <v>17.8</v>
      </c>
      <c r="F39" s="72">
        <f t="shared" si="1"/>
        <v>7.12</v>
      </c>
      <c r="G39" s="72">
        <f t="shared" si="2"/>
        <v>7.12</v>
      </c>
      <c r="H39" s="65"/>
      <c r="I39" s="65"/>
    </row>
    <row r="40" spans="1:10" ht="116.25" customHeight="1" x14ac:dyDescent="0.25">
      <c r="A40" s="68" t="s">
        <v>251</v>
      </c>
      <c r="B40" s="69" t="s">
        <v>249</v>
      </c>
      <c r="C40" s="70">
        <v>115</v>
      </c>
      <c r="D40" s="70">
        <v>115</v>
      </c>
      <c r="E40" s="71">
        <v>46.5</v>
      </c>
      <c r="F40" s="72">
        <f t="shared" si="1"/>
        <v>0.40434782608695652</v>
      </c>
      <c r="G40" s="72">
        <f t="shared" si="2"/>
        <v>0.40434782608695652</v>
      </c>
      <c r="H40" s="65"/>
      <c r="I40" s="65"/>
    </row>
    <row r="41" spans="1:10" ht="119.25" customHeight="1" x14ac:dyDescent="0.25">
      <c r="A41" s="68" t="s">
        <v>252</v>
      </c>
      <c r="B41" s="69" t="s">
        <v>249</v>
      </c>
      <c r="C41" s="70">
        <v>1060000</v>
      </c>
      <c r="D41" s="70">
        <v>1191200</v>
      </c>
      <c r="E41" s="71">
        <v>1555937.6</v>
      </c>
      <c r="F41" s="72">
        <f t="shared" si="1"/>
        <v>1.4678656603773585</v>
      </c>
      <c r="G41" s="72">
        <f t="shared" si="2"/>
        <v>1.306193418401612</v>
      </c>
      <c r="H41" s="65"/>
      <c r="I41" s="65"/>
    </row>
    <row r="42" spans="1:10" ht="131.25" customHeight="1" x14ac:dyDescent="0.25">
      <c r="A42" s="68" t="s">
        <v>253</v>
      </c>
      <c r="B42" s="69" t="s">
        <v>254</v>
      </c>
      <c r="C42" s="70">
        <v>15</v>
      </c>
      <c r="D42" s="70">
        <v>15</v>
      </c>
      <c r="E42" s="71">
        <v>0</v>
      </c>
      <c r="F42" s="72">
        <f t="shared" si="1"/>
        <v>0</v>
      </c>
      <c r="G42" s="72">
        <f t="shared" si="2"/>
        <v>0</v>
      </c>
      <c r="H42" s="65"/>
      <c r="I42" s="65"/>
    </row>
    <row r="43" spans="1:10" ht="115.5" customHeight="1" x14ac:dyDescent="0.25">
      <c r="A43" s="68" t="s">
        <v>255</v>
      </c>
      <c r="B43" s="69" t="s">
        <v>256</v>
      </c>
      <c r="C43" s="70">
        <v>321.7</v>
      </c>
      <c r="D43" s="70">
        <v>321.7</v>
      </c>
      <c r="E43" s="71">
        <v>1224.5</v>
      </c>
      <c r="F43" s="72">
        <f t="shared" si="1"/>
        <v>3.8063413117811629</v>
      </c>
      <c r="G43" s="72">
        <f t="shared" si="2"/>
        <v>3.8063413117811629</v>
      </c>
      <c r="H43" s="65"/>
      <c r="I43" s="65"/>
    </row>
    <row r="44" spans="1:10" ht="116.25" customHeight="1" x14ac:dyDescent="0.25">
      <c r="A44" s="68" t="s">
        <v>257</v>
      </c>
      <c r="B44" s="69" t="s">
        <v>256</v>
      </c>
      <c r="C44" s="70">
        <v>135000</v>
      </c>
      <c r="D44" s="70">
        <v>135000</v>
      </c>
      <c r="E44" s="71">
        <v>220708.4</v>
      </c>
      <c r="F44" s="72">
        <f t="shared" si="1"/>
        <v>1.6348770370370369</v>
      </c>
      <c r="G44" s="72">
        <f t="shared" si="2"/>
        <v>1.6348770370370369</v>
      </c>
      <c r="H44" s="65"/>
      <c r="I44" s="65"/>
    </row>
    <row r="45" spans="1:10" s="79" customFormat="1" ht="121.5" customHeight="1" x14ac:dyDescent="0.25">
      <c r="A45" s="75" t="s">
        <v>258</v>
      </c>
      <c r="B45" s="66" t="s">
        <v>259</v>
      </c>
      <c r="C45" s="76">
        <f>C46</f>
        <v>55336.800000000003</v>
      </c>
      <c r="D45" s="80">
        <f>D46</f>
        <v>26928</v>
      </c>
      <c r="E45" s="81">
        <f>E46</f>
        <v>80617.5</v>
      </c>
      <c r="F45" s="64">
        <f>E45/C45</f>
        <v>1.4568514984603373</v>
      </c>
      <c r="G45" s="64">
        <f>E45/D45</f>
        <v>2.9938168449197859</v>
      </c>
      <c r="H45" s="65"/>
      <c r="I45" s="78"/>
    </row>
    <row r="46" spans="1:10" ht="121.5" customHeight="1" x14ac:dyDescent="0.25">
      <c r="A46" s="68" t="s">
        <v>260</v>
      </c>
      <c r="B46" s="69" t="s">
        <v>259</v>
      </c>
      <c r="C46" s="70">
        <v>55336.800000000003</v>
      </c>
      <c r="D46" s="82">
        <v>26928</v>
      </c>
      <c r="E46" s="83">
        <v>80617.5</v>
      </c>
      <c r="F46" s="72">
        <f>E46/C46</f>
        <v>1.4568514984603373</v>
      </c>
      <c r="G46" s="72">
        <f>E46/D46</f>
        <v>2.9938168449197859</v>
      </c>
      <c r="H46" s="65"/>
      <c r="I46" s="65"/>
    </row>
    <row r="47" spans="1:10" ht="106.5" customHeight="1" x14ac:dyDescent="0.25">
      <c r="A47" s="75" t="s">
        <v>261</v>
      </c>
      <c r="B47" s="66" t="s">
        <v>262</v>
      </c>
      <c r="C47" s="76">
        <f>C48</f>
        <v>90116.800000000003</v>
      </c>
      <c r="D47" s="80">
        <f>D48</f>
        <v>-12674.4</v>
      </c>
      <c r="E47" s="81">
        <f>E48</f>
        <v>-17269.599999999999</v>
      </c>
      <c r="F47" s="64">
        <f>E47/C47</f>
        <v>-0.19163574383466789</v>
      </c>
      <c r="G47" s="64">
        <f>E47/D47</f>
        <v>1.3625575964148204</v>
      </c>
      <c r="H47" s="65"/>
      <c r="I47" s="65"/>
    </row>
    <row r="48" spans="1:10" ht="99.75" customHeight="1" x14ac:dyDescent="0.25">
      <c r="A48" s="68" t="s">
        <v>263</v>
      </c>
      <c r="B48" s="69" t="s">
        <v>262</v>
      </c>
      <c r="C48" s="70">
        <v>90116.800000000003</v>
      </c>
      <c r="D48" s="82">
        <v>-12674.4</v>
      </c>
      <c r="E48" s="83">
        <v>-17269.599999999999</v>
      </c>
      <c r="F48" s="72">
        <f>E48/C48</f>
        <v>-0.19163574383466789</v>
      </c>
      <c r="G48" s="72">
        <f>E48/D48</f>
        <v>1.3625575964148204</v>
      </c>
      <c r="H48" s="65"/>
      <c r="I48" s="65"/>
    </row>
    <row r="49" spans="1:9" ht="98.25" customHeight="1" x14ac:dyDescent="0.25">
      <c r="A49" s="75" t="s">
        <v>264</v>
      </c>
      <c r="B49" s="66" t="s">
        <v>265</v>
      </c>
      <c r="C49" s="76">
        <f t="shared" ref="C49:E49" si="14">SUM(C50:C53)</f>
        <v>0</v>
      </c>
      <c r="D49" s="80">
        <f t="shared" si="14"/>
        <v>0</v>
      </c>
      <c r="E49" s="81">
        <f t="shared" si="14"/>
        <v>421.9</v>
      </c>
      <c r="F49" s="64" t="e">
        <f t="shared" si="1"/>
        <v>#DIV/0!</v>
      </c>
      <c r="G49" s="64" t="e">
        <f t="shared" si="2"/>
        <v>#DIV/0!</v>
      </c>
      <c r="H49" s="65"/>
      <c r="I49" s="65"/>
    </row>
    <row r="50" spans="1:9" ht="114" customHeight="1" x14ac:dyDescent="0.25">
      <c r="A50" s="68" t="s">
        <v>266</v>
      </c>
      <c r="B50" s="69" t="s">
        <v>267</v>
      </c>
      <c r="C50" s="70">
        <v>0</v>
      </c>
      <c r="D50" s="82">
        <v>0</v>
      </c>
      <c r="E50" s="83">
        <v>-13</v>
      </c>
      <c r="F50" s="72" t="e">
        <f t="shared" si="1"/>
        <v>#DIV/0!</v>
      </c>
      <c r="G50" s="72" t="e">
        <f t="shared" si="2"/>
        <v>#DIV/0!</v>
      </c>
      <c r="H50" s="65"/>
      <c r="I50" s="65"/>
    </row>
    <row r="51" spans="1:9" ht="119.25" customHeight="1" x14ac:dyDescent="0.25">
      <c r="A51" s="68" t="s">
        <v>268</v>
      </c>
      <c r="B51" s="69" t="s">
        <v>267</v>
      </c>
      <c r="C51" s="70">
        <v>0</v>
      </c>
      <c r="D51" s="82">
        <v>0</v>
      </c>
      <c r="E51" s="83">
        <v>163.6</v>
      </c>
      <c r="F51" s="72" t="e">
        <f t="shared" si="1"/>
        <v>#DIV/0!</v>
      </c>
      <c r="G51" s="72" t="e">
        <f t="shared" si="2"/>
        <v>#DIV/0!</v>
      </c>
      <c r="H51" s="65"/>
      <c r="I51" s="65"/>
    </row>
    <row r="52" spans="1:9" ht="114" customHeight="1" x14ac:dyDescent="0.25">
      <c r="A52" s="68" t="s">
        <v>269</v>
      </c>
      <c r="B52" s="69" t="s">
        <v>267</v>
      </c>
      <c r="C52" s="70">
        <v>0</v>
      </c>
      <c r="D52" s="82">
        <v>0</v>
      </c>
      <c r="E52" s="83">
        <v>-1.2</v>
      </c>
      <c r="F52" s="72" t="e">
        <f t="shared" si="1"/>
        <v>#DIV/0!</v>
      </c>
      <c r="G52" s="72" t="e">
        <f t="shared" si="2"/>
        <v>#DIV/0!</v>
      </c>
      <c r="H52" s="65"/>
      <c r="I52" s="65"/>
    </row>
    <row r="53" spans="1:9" ht="119.25" customHeight="1" x14ac:dyDescent="0.25">
      <c r="A53" s="68" t="s">
        <v>270</v>
      </c>
      <c r="B53" s="69" t="s">
        <v>267</v>
      </c>
      <c r="C53" s="70">
        <v>0</v>
      </c>
      <c r="D53" s="82">
        <v>0</v>
      </c>
      <c r="E53" s="83">
        <v>272.5</v>
      </c>
      <c r="F53" s="72" t="e">
        <f t="shared" si="1"/>
        <v>#DIV/0!</v>
      </c>
      <c r="G53" s="72" t="e">
        <f t="shared" si="2"/>
        <v>#DIV/0!</v>
      </c>
      <c r="H53" s="65"/>
      <c r="I53" s="65"/>
    </row>
    <row r="54" spans="1:9" ht="31.5" x14ac:dyDescent="0.25">
      <c r="A54" s="75" t="s">
        <v>271</v>
      </c>
      <c r="B54" s="66" t="s">
        <v>272</v>
      </c>
      <c r="C54" s="76">
        <f t="shared" ref="C54:E54" si="15">C55</f>
        <v>9375.5</v>
      </c>
      <c r="D54" s="80">
        <f t="shared" si="15"/>
        <v>9375.5</v>
      </c>
      <c r="E54" s="81">
        <f t="shared" si="15"/>
        <v>12429.2</v>
      </c>
      <c r="F54" s="64">
        <f t="shared" si="1"/>
        <v>1.3257106287664659</v>
      </c>
      <c r="G54" s="64">
        <f t="shared" si="2"/>
        <v>1.3257106287664659</v>
      </c>
      <c r="H54" s="65"/>
      <c r="I54" s="65"/>
    </row>
    <row r="55" spans="1:9" ht="96.75" customHeight="1" x14ac:dyDescent="0.25">
      <c r="A55" s="68" t="s">
        <v>273</v>
      </c>
      <c r="B55" s="69" t="s">
        <v>274</v>
      </c>
      <c r="C55" s="70">
        <v>9375.5</v>
      </c>
      <c r="D55" s="82">
        <v>9375.5</v>
      </c>
      <c r="E55" s="83">
        <v>12429.2</v>
      </c>
      <c r="F55" s="72">
        <f t="shared" si="1"/>
        <v>1.3257106287664659</v>
      </c>
      <c r="G55" s="72">
        <f t="shared" si="2"/>
        <v>1.3257106287664659</v>
      </c>
      <c r="H55" s="65"/>
      <c r="I55" s="65"/>
    </row>
    <row r="56" spans="1:9" ht="34.5" customHeight="1" x14ac:dyDescent="0.25">
      <c r="A56" s="84" t="s">
        <v>275</v>
      </c>
      <c r="B56" s="85" t="s">
        <v>276</v>
      </c>
      <c r="C56" s="77">
        <f t="shared" ref="C56:D56" si="16">C57+C59</f>
        <v>8800984.5999999996</v>
      </c>
      <c r="D56" s="81">
        <f t="shared" si="16"/>
        <v>15996829.6</v>
      </c>
      <c r="E56" s="81">
        <f>E57+E59</f>
        <v>15996829.5</v>
      </c>
      <c r="F56" s="86">
        <f t="shared" si="1"/>
        <v>1.8176181674036789</v>
      </c>
      <c r="G56" s="86">
        <f t="shared" si="2"/>
        <v>0.99999999374876136</v>
      </c>
    </row>
    <row r="57" spans="1:9" s="79" customFormat="1" ht="31.5" x14ac:dyDescent="0.2">
      <c r="A57" s="85" t="s">
        <v>277</v>
      </c>
      <c r="B57" s="85" t="s">
        <v>278</v>
      </c>
      <c r="C57" s="77">
        <f t="shared" ref="C57:E57" si="17">C58</f>
        <v>1655901.1</v>
      </c>
      <c r="D57" s="81">
        <f t="shared" si="17"/>
        <v>1655901.1</v>
      </c>
      <c r="E57" s="81">
        <f t="shared" si="17"/>
        <v>1655901</v>
      </c>
      <c r="F57" s="86">
        <f t="shared" si="1"/>
        <v>0.99999993960991984</v>
      </c>
      <c r="G57" s="86">
        <f t="shared" si="2"/>
        <v>0.99999993960991984</v>
      </c>
    </row>
    <row r="58" spans="1:9" ht="94.5" x14ac:dyDescent="0.25">
      <c r="A58" s="87" t="s">
        <v>279</v>
      </c>
      <c r="B58" s="88" t="s">
        <v>280</v>
      </c>
      <c r="C58" s="71">
        <v>1655901.1</v>
      </c>
      <c r="D58" s="83">
        <v>1655901.1</v>
      </c>
      <c r="E58" s="83">
        <v>1655901</v>
      </c>
      <c r="F58" s="89">
        <f t="shared" si="1"/>
        <v>0.99999993960991984</v>
      </c>
      <c r="G58" s="89">
        <f t="shared" si="2"/>
        <v>0.99999993960991984</v>
      </c>
    </row>
    <row r="59" spans="1:9" ht="15.75" x14ac:dyDescent="0.25">
      <c r="A59" s="85" t="s">
        <v>281</v>
      </c>
      <c r="B59" s="85" t="s">
        <v>282</v>
      </c>
      <c r="C59" s="77">
        <f>SUM(C60:C63)</f>
        <v>7145083.5</v>
      </c>
      <c r="D59" s="77">
        <f>SUM(D60:D63)</f>
        <v>14340928.5</v>
      </c>
      <c r="E59" s="77">
        <f>SUM(E60:E63)</f>
        <v>14340928.5</v>
      </c>
      <c r="F59" s="86">
        <f t="shared" si="1"/>
        <v>2.0071043956309258</v>
      </c>
      <c r="G59" s="86">
        <f t="shared" si="2"/>
        <v>1</v>
      </c>
    </row>
    <row r="60" spans="1:9" s="79" customFormat="1" ht="63" x14ac:dyDescent="0.2">
      <c r="A60" s="87" t="s">
        <v>283</v>
      </c>
      <c r="B60" s="88" t="s">
        <v>284</v>
      </c>
      <c r="C60" s="71">
        <v>2713766.2</v>
      </c>
      <c r="D60" s="83">
        <v>10003111.199999999</v>
      </c>
      <c r="E60" s="83">
        <v>10003111.199999999</v>
      </c>
      <c r="F60" s="89">
        <f t="shared" si="1"/>
        <v>3.6860622702132551</v>
      </c>
      <c r="G60" s="89">
        <f t="shared" si="2"/>
        <v>1</v>
      </c>
    </row>
    <row r="61" spans="1:9" ht="117.75" customHeight="1" x14ac:dyDescent="0.25">
      <c r="A61" s="87" t="s">
        <v>285</v>
      </c>
      <c r="B61" s="88" t="s">
        <v>286</v>
      </c>
      <c r="C61" s="71">
        <v>259406</v>
      </c>
      <c r="D61" s="83">
        <v>259406</v>
      </c>
      <c r="E61" s="83">
        <v>259406</v>
      </c>
      <c r="F61" s="89">
        <f t="shared" si="1"/>
        <v>1</v>
      </c>
      <c r="G61" s="89">
        <f t="shared" si="2"/>
        <v>1</v>
      </c>
    </row>
    <row r="62" spans="1:9" ht="85.5" customHeight="1" x14ac:dyDescent="0.25">
      <c r="A62" s="87" t="s">
        <v>287</v>
      </c>
      <c r="B62" s="88" t="s">
        <v>288</v>
      </c>
      <c r="C62" s="71">
        <v>2113511.2999999998</v>
      </c>
      <c r="D62" s="83">
        <v>2113511.2999999998</v>
      </c>
      <c r="E62" s="83">
        <v>2113511.2999999998</v>
      </c>
      <c r="F62" s="89">
        <f t="shared" si="1"/>
        <v>1</v>
      </c>
      <c r="G62" s="89">
        <f t="shared" si="2"/>
        <v>1</v>
      </c>
    </row>
    <row r="63" spans="1:9" ht="121.5" customHeight="1" x14ac:dyDescent="0.25">
      <c r="A63" s="87" t="s">
        <v>287</v>
      </c>
      <c r="B63" s="88" t="s">
        <v>289</v>
      </c>
      <c r="C63" s="71">
        <v>2058400</v>
      </c>
      <c r="D63" s="83">
        <v>1964900</v>
      </c>
      <c r="E63" s="83">
        <v>1964900</v>
      </c>
      <c r="F63" s="89">
        <f>E63/C63</f>
        <v>0.95457636999611351</v>
      </c>
      <c r="G63" s="89">
        <f>E63/D63</f>
        <v>1</v>
      </c>
    </row>
    <row r="64" spans="1:9" ht="54" customHeight="1" x14ac:dyDescent="0.25">
      <c r="A64" s="87"/>
      <c r="B64" s="102" t="s">
        <v>291</v>
      </c>
      <c r="C64" s="77">
        <v>3890319.5</v>
      </c>
      <c r="D64" s="77">
        <v>3890319.5</v>
      </c>
      <c r="E64" s="77">
        <v>3890319.5</v>
      </c>
      <c r="F64" s="86">
        <v>1</v>
      </c>
      <c r="G64" s="86">
        <v>1</v>
      </c>
    </row>
    <row r="65" spans="1:7" ht="21.75" customHeight="1" x14ac:dyDescent="0.25">
      <c r="A65" s="90"/>
      <c r="B65" s="90" t="s">
        <v>290</v>
      </c>
      <c r="C65" s="91">
        <f>C56+C6+C64</f>
        <v>27790657.400000006</v>
      </c>
      <c r="D65" s="91">
        <f>D56+D6+D64</f>
        <v>34986502.400000006</v>
      </c>
      <c r="E65" s="92">
        <f>E56+E6+E64</f>
        <v>36386993.938379996</v>
      </c>
      <c r="F65" s="64">
        <f>E65/C65</f>
        <v>1.3093246919153481</v>
      </c>
      <c r="G65" s="64">
        <f>E65/D65</f>
        <v>1.0400294811515651</v>
      </c>
    </row>
    <row r="68" spans="1:7" x14ac:dyDescent="0.25">
      <c r="D68" s="65"/>
    </row>
  </sheetData>
  <mergeCells count="1">
    <mergeCell ref="A2:G2"/>
  </mergeCells>
  <printOptions horizontalCentered="1" gridLines="1"/>
  <pageMargins left="0.6692913385826772" right="0.35433070866141736" top="0.39370078740157483" bottom="0.35433070866141736" header="0" footer="0.43307086614173229"/>
  <pageSetup scale="53" fitToHeight="0" orientation="portrait" r:id="rId1"/>
  <headerFooter alignWithMargins="0">
    <oddFooter>Страница  &amp;P из &amp;N</oddFooter>
  </headerFooter>
  <rowBreaks count="4" manualBreakCount="4">
    <brk id="14" max="6" man="1"/>
    <brk id="31" max="6" man="1"/>
    <brk id="43" max="6" man="1"/>
    <brk id="55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6"/>
  <sheetViews>
    <sheetView showGridLines="0" zoomScaleNormal="100" workbookViewId="0">
      <selection activeCell="K7" sqref="K7"/>
    </sheetView>
  </sheetViews>
  <sheetFormatPr defaultColWidth="9.140625" defaultRowHeight="12.75" x14ac:dyDescent="0.2"/>
  <cols>
    <col min="1" max="1" width="1.28515625" customWidth="1"/>
    <col min="2" max="2" width="54.28515625" customWidth="1"/>
    <col min="3" max="3" width="7.85546875" customWidth="1"/>
    <col min="4" max="5" width="6.42578125" customWidth="1"/>
    <col min="6" max="6" width="16.42578125" customWidth="1"/>
    <col min="7" max="7" width="6.42578125" customWidth="1"/>
    <col min="8" max="8" width="25.85546875" customWidth="1"/>
    <col min="9" max="9" width="20.140625" customWidth="1"/>
    <col min="10" max="10" width="18.28515625" customWidth="1"/>
    <col min="11" max="11" width="19.5703125" customWidth="1"/>
    <col min="12" max="12" width="20.28515625" style="34" customWidth="1"/>
    <col min="13" max="223" width="9.140625" customWidth="1"/>
  </cols>
  <sheetData>
    <row r="1" spans="1:12" ht="35.25" customHeight="1" x14ac:dyDescent="0.2">
      <c r="A1" s="22" t="s">
        <v>176</v>
      </c>
      <c r="B1" s="21"/>
      <c r="C1" s="21"/>
      <c r="D1" s="21"/>
      <c r="E1" s="21"/>
      <c r="F1" s="21"/>
      <c r="G1" s="21"/>
      <c r="H1" s="2"/>
      <c r="I1" s="21"/>
      <c r="J1" s="2"/>
      <c r="K1" s="2"/>
      <c r="L1" s="104" t="s">
        <v>159</v>
      </c>
    </row>
    <row r="2" spans="1:12" ht="13.5" hidden="1" customHeight="1" x14ac:dyDescent="0.2">
      <c r="A2" s="20"/>
      <c r="B2" s="19"/>
      <c r="C2" s="18"/>
      <c r="D2" s="18"/>
      <c r="E2" s="17"/>
      <c r="F2" s="17"/>
      <c r="G2" s="16"/>
      <c r="H2" s="14"/>
      <c r="I2" s="15"/>
      <c r="J2" s="14"/>
      <c r="K2" s="14"/>
      <c r="L2" s="50" t="s">
        <v>159</v>
      </c>
    </row>
    <row r="3" spans="1:12" ht="151.5" customHeight="1" x14ac:dyDescent="0.2">
      <c r="A3" s="4"/>
      <c r="B3" s="48" t="s">
        <v>158</v>
      </c>
      <c r="C3" s="48" t="s">
        <v>157</v>
      </c>
      <c r="D3" s="48" t="s">
        <v>156</v>
      </c>
      <c r="E3" s="48" t="s">
        <v>155</v>
      </c>
      <c r="F3" s="48" t="s">
        <v>154</v>
      </c>
      <c r="G3" s="48" t="s">
        <v>153</v>
      </c>
      <c r="H3" s="48" t="s">
        <v>160</v>
      </c>
      <c r="I3" s="48" t="s">
        <v>152</v>
      </c>
      <c r="J3" s="48" t="s">
        <v>161</v>
      </c>
      <c r="K3" s="49" t="s">
        <v>162</v>
      </c>
      <c r="L3" s="48" t="s">
        <v>163</v>
      </c>
    </row>
    <row r="4" spans="1:12" ht="31.5" x14ac:dyDescent="0.2">
      <c r="A4" s="13"/>
      <c r="B4" s="94" t="s">
        <v>151</v>
      </c>
      <c r="C4" s="95">
        <v>124</v>
      </c>
      <c r="D4" s="96">
        <v>0</v>
      </c>
      <c r="E4" s="96">
        <v>0</v>
      </c>
      <c r="F4" s="97" t="s">
        <v>5</v>
      </c>
      <c r="G4" s="98" t="s">
        <v>5</v>
      </c>
      <c r="H4" s="99">
        <v>498126.3</v>
      </c>
      <c r="I4" s="99">
        <v>464183.1</v>
      </c>
      <c r="J4" s="99">
        <v>286021</v>
      </c>
      <c r="K4" s="100">
        <v>0.57418999999999998</v>
      </c>
      <c r="L4" s="101">
        <v>0.61617999999999995</v>
      </c>
    </row>
    <row r="5" spans="1:12" ht="15.75" x14ac:dyDescent="0.2">
      <c r="A5" s="13"/>
      <c r="B5" s="12" t="s">
        <v>145</v>
      </c>
      <c r="C5" s="11">
        <v>124</v>
      </c>
      <c r="D5" s="10">
        <v>4</v>
      </c>
      <c r="E5" s="10">
        <v>0</v>
      </c>
      <c r="F5" s="9" t="s">
        <v>5</v>
      </c>
      <c r="G5" s="8" t="s">
        <v>5</v>
      </c>
      <c r="H5" s="7">
        <v>498126.3</v>
      </c>
      <c r="I5" s="7">
        <v>464183.1</v>
      </c>
      <c r="J5" s="7">
        <v>286021</v>
      </c>
      <c r="K5" s="6">
        <v>0.57418999999999998</v>
      </c>
      <c r="L5" s="5">
        <v>0.61617999999999995</v>
      </c>
    </row>
    <row r="6" spans="1:12" ht="15.75" x14ac:dyDescent="0.2">
      <c r="A6" s="13"/>
      <c r="B6" s="12" t="s">
        <v>144</v>
      </c>
      <c r="C6" s="11">
        <v>124</v>
      </c>
      <c r="D6" s="10">
        <v>4</v>
      </c>
      <c r="E6" s="10">
        <v>9</v>
      </c>
      <c r="F6" s="9" t="s">
        <v>5</v>
      </c>
      <c r="G6" s="8" t="s">
        <v>5</v>
      </c>
      <c r="H6" s="7">
        <v>498126.3</v>
      </c>
      <c r="I6" s="7">
        <v>464183.1</v>
      </c>
      <c r="J6" s="7">
        <v>286021</v>
      </c>
      <c r="K6" s="6">
        <v>0.57418999999999998</v>
      </c>
      <c r="L6" s="5">
        <v>0.61617999999999995</v>
      </c>
    </row>
    <row r="7" spans="1:12" ht="63" x14ac:dyDescent="0.2">
      <c r="A7" s="13"/>
      <c r="B7" s="12" t="s">
        <v>112</v>
      </c>
      <c r="C7" s="11">
        <v>124</v>
      </c>
      <c r="D7" s="10">
        <v>4</v>
      </c>
      <c r="E7" s="10">
        <v>9</v>
      </c>
      <c r="F7" s="9" t="s">
        <v>111</v>
      </c>
      <c r="G7" s="8" t="s">
        <v>5</v>
      </c>
      <c r="H7" s="7">
        <v>498126.3</v>
      </c>
      <c r="I7" s="7">
        <v>464183.1</v>
      </c>
      <c r="J7" s="7">
        <v>286021</v>
      </c>
      <c r="K7" s="6">
        <v>0.57418999999999998</v>
      </c>
      <c r="L7" s="5">
        <v>0.61617999999999995</v>
      </c>
    </row>
    <row r="8" spans="1:12" ht="63" x14ac:dyDescent="0.2">
      <c r="A8" s="13"/>
      <c r="B8" s="12" t="s">
        <v>150</v>
      </c>
      <c r="C8" s="11">
        <v>124</v>
      </c>
      <c r="D8" s="10">
        <v>4</v>
      </c>
      <c r="E8" s="10">
        <v>9</v>
      </c>
      <c r="F8" s="9" t="s">
        <v>149</v>
      </c>
      <c r="G8" s="8" t="s">
        <v>5</v>
      </c>
      <c r="H8" s="7">
        <v>248126.3</v>
      </c>
      <c r="I8" s="7">
        <v>248126.3</v>
      </c>
      <c r="J8" s="7">
        <v>69964.2</v>
      </c>
      <c r="K8" s="6">
        <v>0.28197</v>
      </c>
      <c r="L8" s="5">
        <v>0.28197</v>
      </c>
    </row>
    <row r="9" spans="1:12" ht="63" x14ac:dyDescent="0.2">
      <c r="A9" s="13"/>
      <c r="B9" s="12" t="s">
        <v>148</v>
      </c>
      <c r="C9" s="11">
        <v>124</v>
      </c>
      <c r="D9" s="10">
        <v>4</v>
      </c>
      <c r="E9" s="10">
        <v>9</v>
      </c>
      <c r="F9" s="9" t="s">
        <v>147</v>
      </c>
      <c r="G9" s="8" t="s">
        <v>5</v>
      </c>
      <c r="H9" s="7">
        <v>248126.3</v>
      </c>
      <c r="I9" s="7">
        <v>248126.3</v>
      </c>
      <c r="J9" s="7">
        <v>69964.2</v>
      </c>
      <c r="K9" s="6">
        <v>0.28197</v>
      </c>
      <c r="L9" s="5">
        <v>0.28197</v>
      </c>
    </row>
    <row r="10" spans="1:12" ht="31.5" x14ac:dyDescent="0.2">
      <c r="A10" s="13"/>
      <c r="B10" s="12" t="s">
        <v>22</v>
      </c>
      <c r="C10" s="11">
        <v>124</v>
      </c>
      <c r="D10" s="10">
        <v>4</v>
      </c>
      <c r="E10" s="10">
        <v>9</v>
      </c>
      <c r="F10" s="9" t="s">
        <v>147</v>
      </c>
      <c r="G10" s="8">
        <v>400</v>
      </c>
      <c r="H10" s="7">
        <v>248126.3</v>
      </c>
      <c r="I10" s="7">
        <v>248126.3</v>
      </c>
      <c r="J10" s="7">
        <v>69964.2</v>
      </c>
      <c r="K10" s="6">
        <v>0.28197</v>
      </c>
      <c r="L10" s="5">
        <v>0.28197</v>
      </c>
    </row>
    <row r="11" spans="1:12" ht="15.75" x14ac:dyDescent="0.2">
      <c r="A11" s="13"/>
      <c r="B11" s="12" t="s">
        <v>21</v>
      </c>
      <c r="C11" s="11">
        <v>124</v>
      </c>
      <c r="D11" s="10">
        <v>4</v>
      </c>
      <c r="E11" s="10">
        <v>9</v>
      </c>
      <c r="F11" s="9" t="s">
        <v>147</v>
      </c>
      <c r="G11" s="8">
        <v>410</v>
      </c>
      <c r="H11" s="7">
        <v>248126.3</v>
      </c>
      <c r="I11" s="7">
        <v>248126.3</v>
      </c>
      <c r="J11" s="7">
        <v>69964.2</v>
      </c>
      <c r="K11" s="6">
        <v>0.28197</v>
      </c>
      <c r="L11" s="5">
        <v>0.28197</v>
      </c>
    </row>
    <row r="12" spans="1:12" ht="47.25" x14ac:dyDescent="0.2">
      <c r="A12" s="13"/>
      <c r="B12" s="12" t="s">
        <v>20</v>
      </c>
      <c r="C12" s="11">
        <v>124</v>
      </c>
      <c r="D12" s="10">
        <v>4</v>
      </c>
      <c r="E12" s="10">
        <v>9</v>
      </c>
      <c r="F12" s="9" t="s">
        <v>147</v>
      </c>
      <c r="G12" s="8" t="s">
        <v>19</v>
      </c>
      <c r="H12" s="7">
        <v>248126.3</v>
      </c>
      <c r="I12" s="7">
        <v>248126.3</v>
      </c>
      <c r="J12" s="7">
        <v>69964.2</v>
      </c>
      <c r="K12" s="6">
        <v>0.28197</v>
      </c>
      <c r="L12" s="5">
        <v>0.28197</v>
      </c>
    </row>
    <row r="13" spans="1:12" ht="47.25" x14ac:dyDescent="0.2">
      <c r="A13" s="13"/>
      <c r="B13" s="12" t="s">
        <v>77</v>
      </c>
      <c r="C13" s="11">
        <v>124</v>
      </c>
      <c r="D13" s="10">
        <v>4</v>
      </c>
      <c r="E13" s="10">
        <v>9</v>
      </c>
      <c r="F13" s="9" t="s">
        <v>76</v>
      </c>
      <c r="G13" s="8" t="s">
        <v>5</v>
      </c>
      <c r="H13" s="7">
        <v>250000</v>
      </c>
      <c r="I13" s="7">
        <v>216056.8</v>
      </c>
      <c r="J13" s="7">
        <v>216056.8</v>
      </c>
      <c r="K13" s="6">
        <v>0.86423000000000005</v>
      </c>
      <c r="L13" s="5">
        <v>1</v>
      </c>
    </row>
    <row r="14" spans="1:12" ht="78.75" x14ac:dyDescent="0.2">
      <c r="A14" s="13"/>
      <c r="B14" s="12" t="s">
        <v>75</v>
      </c>
      <c r="C14" s="11">
        <v>124</v>
      </c>
      <c r="D14" s="10">
        <v>4</v>
      </c>
      <c r="E14" s="10">
        <v>9</v>
      </c>
      <c r="F14" s="9" t="s">
        <v>74</v>
      </c>
      <c r="G14" s="8" t="s">
        <v>5</v>
      </c>
      <c r="H14" s="7">
        <v>250000</v>
      </c>
      <c r="I14" s="7">
        <v>216056.8</v>
      </c>
      <c r="J14" s="7">
        <v>216056.8</v>
      </c>
      <c r="K14" s="6">
        <v>0.86423000000000005</v>
      </c>
      <c r="L14" s="5">
        <v>1</v>
      </c>
    </row>
    <row r="15" spans="1:12" ht="31.5" x14ac:dyDescent="0.2">
      <c r="A15" s="13"/>
      <c r="B15" s="12" t="s">
        <v>22</v>
      </c>
      <c r="C15" s="11">
        <v>124</v>
      </c>
      <c r="D15" s="10">
        <v>4</v>
      </c>
      <c r="E15" s="10">
        <v>9</v>
      </c>
      <c r="F15" s="9" t="s">
        <v>74</v>
      </c>
      <c r="G15" s="8">
        <v>400</v>
      </c>
      <c r="H15" s="7">
        <v>250000</v>
      </c>
      <c r="I15" s="7">
        <v>216056.8</v>
      </c>
      <c r="J15" s="7">
        <v>216056.8</v>
      </c>
      <c r="K15" s="6">
        <v>0.86423000000000005</v>
      </c>
      <c r="L15" s="5">
        <v>1</v>
      </c>
    </row>
    <row r="16" spans="1:12" ht="15.75" x14ac:dyDescent="0.2">
      <c r="A16" s="13"/>
      <c r="B16" s="12" t="s">
        <v>21</v>
      </c>
      <c r="C16" s="11">
        <v>124</v>
      </c>
      <c r="D16" s="10">
        <v>4</v>
      </c>
      <c r="E16" s="10">
        <v>9</v>
      </c>
      <c r="F16" s="9" t="s">
        <v>74</v>
      </c>
      <c r="G16" s="8">
        <v>410</v>
      </c>
      <c r="H16" s="7">
        <v>250000</v>
      </c>
      <c r="I16" s="7">
        <v>216056.8</v>
      </c>
      <c r="J16" s="7">
        <v>216056.8</v>
      </c>
      <c r="K16" s="6">
        <v>0.86423000000000005</v>
      </c>
      <c r="L16" s="5">
        <v>1</v>
      </c>
    </row>
    <row r="17" spans="1:12" ht="47.25" x14ac:dyDescent="0.2">
      <c r="A17" s="13"/>
      <c r="B17" s="12" t="s">
        <v>20</v>
      </c>
      <c r="C17" s="11">
        <v>124</v>
      </c>
      <c r="D17" s="10">
        <v>4</v>
      </c>
      <c r="E17" s="10">
        <v>9</v>
      </c>
      <c r="F17" s="9" t="s">
        <v>74</v>
      </c>
      <c r="G17" s="8" t="s">
        <v>19</v>
      </c>
      <c r="H17" s="7">
        <v>250000</v>
      </c>
      <c r="I17" s="7">
        <v>216056.8</v>
      </c>
      <c r="J17" s="7">
        <v>216056.8</v>
      </c>
      <c r="K17" s="6">
        <v>0.86423000000000005</v>
      </c>
      <c r="L17" s="5">
        <v>1</v>
      </c>
    </row>
    <row r="18" spans="1:12" ht="31.5" x14ac:dyDescent="0.2">
      <c r="A18" s="13"/>
      <c r="B18" s="94" t="s">
        <v>146</v>
      </c>
      <c r="C18" s="95">
        <v>176</v>
      </c>
      <c r="D18" s="96">
        <v>0</v>
      </c>
      <c r="E18" s="96">
        <v>0</v>
      </c>
      <c r="F18" s="97" t="s">
        <v>5</v>
      </c>
      <c r="G18" s="98" t="s">
        <v>5</v>
      </c>
      <c r="H18" s="99">
        <v>27272511.199999999</v>
      </c>
      <c r="I18" s="99">
        <v>34516380.799999997</v>
      </c>
      <c r="J18" s="99">
        <v>32536978</v>
      </c>
      <c r="K18" s="100">
        <v>1.19303</v>
      </c>
      <c r="L18" s="101">
        <v>0.94264999999999999</v>
      </c>
    </row>
    <row r="19" spans="1:12" ht="15.75" x14ac:dyDescent="0.2">
      <c r="A19" s="13"/>
      <c r="B19" s="12" t="s">
        <v>145</v>
      </c>
      <c r="C19" s="11">
        <v>176</v>
      </c>
      <c r="D19" s="10">
        <v>4</v>
      </c>
      <c r="E19" s="10">
        <v>0</v>
      </c>
      <c r="F19" s="9" t="s">
        <v>5</v>
      </c>
      <c r="G19" s="8" t="s">
        <v>5</v>
      </c>
      <c r="H19" s="7">
        <v>27272511.199999999</v>
      </c>
      <c r="I19" s="7">
        <v>34516380.799999997</v>
      </c>
      <c r="J19" s="7">
        <v>32536978</v>
      </c>
      <c r="K19" s="6">
        <v>1.19303</v>
      </c>
      <c r="L19" s="5">
        <v>0.94264999999999999</v>
      </c>
    </row>
    <row r="20" spans="1:12" ht="15.75" x14ac:dyDescent="0.2">
      <c r="A20" s="13"/>
      <c r="B20" s="12" t="s">
        <v>144</v>
      </c>
      <c r="C20" s="11">
        <v>176</v>
      </c>
      <c r="D20" s="10">
        <v>4</v>
      </c>
      <c r="E20" s="10">
        <v>9</v>
      </c>
      <c r="F20" s="9" t="s">
        <v>5</v>
      </c>
      <c r="G20" s="8" t="s">
        <v>5</v>
      </c>
      <c r="H20" s="7">
        <v>27272511.199999999</v>
      </c>
      <c r="I20" s="7">
        <v>34516380.799999997</v>
      </c>
      <c r="J20" s="7">
        <v>32536978</v>
      </c>
      <c r="K20" s="6">
        <v>1.19303</v>
      </c>
      <c r="L20" s="5">
        <v>0.94264999999999999</v>
      </c>
    </row>
    <row r="21" spans="1:12" ht="63" x14ac:dyDescent="0.2">
      <c r="A21" s="13"/>
      <c r="B21" s="12" t="s">
        <v>143</v>
      </c>
      <c r="C21" s="11">
        <v>176</v>
      </c>
      <c r="D21" s="10">
        <v>4</v>
      </c>
      <c r="E21" s="10">
        <v>9</v>
      </c>
      <c r="F21" s="9" t="s">
        <v>142</v>
      </c>
      <c r="G21" s="8" t="s">
        <v>5</v>
      </c>
      <c r="H21" s="7">
        <v>510315</v>
      </c>
      <c r="I21" s="7">
        <v>513863.3</v>
      </c>
      <c r="J21" s="7">
        <v>502092.4</v>
      </c>
      <c r="K21" s="6">
        <v>0.98389000000000004</v>
      </c>
      <c r="L21" s="5">
        <v>0.97709000000000001</v>
      </c>
    </row>
    <row r="22" spans="1:12" ht="47.25" x14ac:dyDescent="0.2">
      <c r="A22" s="13"/>
      <c r="B22" s="12" t="s">
        <v>141</v>
      </c>
      <c r="C22" s="11">
        <v>176</v>
      </c>
      <c r="D22" s="10">
        <v>4</v>
      </c>
      <c r="E22" s="10">
        <v>9</v>
      </c>
      <c r="F22" s="9" t="s">
        <v>140</v>
      </c>
      <c r="G22" s="8" t="s">
        <v>5</v>
      </c>
      <c r="H22" s="7">
        <v>306315</v>
      </c>
      <c r="I22" s="7">
        <v>309863.3</v>
      </c>
      <c r="J22" s="7">
        <v>298094.90000000002</v>
      </c>
      <c r="K22" s="6">
        <v>0.97316000000000003</v>
      </c>
      <c r="L22" s="5">
        <v>0.96201999999999999</v>
      </c>
    </row>
    <row r="23" spans="1:12" ht="31.5" x14ac:dyDescent="0.2">
      <c r="A23" s="13"/>
      <c r="B23" s="12" t="s">
        <v>139</v>
      </c>
      <c r="C23" s="11">
        <v>176</v>
      </c>
      <c r="D23" s="10">
        <v>4</v>
      </c>
      <c r="E23" s="10">
        <v>9</v>
      </c>
      <c r="F23" s="9" t="s">
        <v>138</v>
      </c>
      <c r="G23" s="8" t="s">
        <v>5</v>
      </c>
      <c r="H23" s="7">
        <v>156662.9</v>
      </c>
      <c r="I23" s="7">
        <v>160211.20000000001</v>
      </c>
      <c r="J23" s="7">
        <v>151396.20000000001</v>
      </c>
      <c r="K23" s="6">
        <v>0.96638000000000002</v>
      </c>
      <c r="L23" s="5">
        <v>0.94498000000000004</v>
      </c>
    </row>
    <row r="24" spans="1:12" ht="78.75" x14ac:dyDescent="0.2">
      <c r="A24" s="13"/>
      <c r="B24" s="12" t="s">
        <v>40</v>
      </c>
      <c r="C24" s="11">
        <v>176</v>
      </c>
      <c r="D24" s="10">
        <v>4</v>
      </c>
      <c r="E24" s="10">
        <v>9</v>
      </c>
      <c r="F24" s="9" t="s">
        <v>138</v>
      </c>
      <c r="G24" s="8">
        <v>100</v>
      </c>
      <c r="H24" s="7">
        <v>103673</v>
      </c>
      <c r="I24" s="7">
        <v>103651</v>
      </c>
      <c r="J24" s="7">
        <v>96895.8</v>
      </c>
      <c r="K24" s="6">
        <v>0.93462999999999996</v>
      </c>
      <c r="L24" s="5">
        <v>0.93483000000000005</v>
      </c>
    </row>
    <row r="25" spans="1:12" ht="31.5" x14ac:dyDescent="0.2">
      <c r="A25" s="13"/>
      <c r="B25" s="12" t="s">
        <v>39</v>
      </c>
      <c r="C25" s="11">
        <v>176</v>
      </c>
      <c r="D25" s="10">
        <v>4</v>
      </c>
      <c r="E25" s="10">
        <v>9</v>
      </c>
      <c r="F25" s="9" t="s">
        <v>138</v>
      </c>
      <c r="G25" s="8">
        <v>110</v>
      </c>
      <c r="H25" s="7">
        <v>103673</v>
      </c>
      <c r="I25" s="7">
        <v>103651</v>
      </c>
      <c r="J25" s="7">
        <v>96895.8</v>
      </c>
      <c r="K25" s="6">
        <v>0.93462999999999996</v>
      </c>
      <c r="L25" s="5">
        <v>0.93483000000000005</v>
      </c>
    </row>
    <row r="26" spans="1:12" ht="15.75" x14ac:dyDescent="0.2">
      <c r="A26" s="13"/>
      <c r="B26" s="12" t="s">
        <v>38</v>
      </c>
      <c r="C26" s="11">
        <v>176</v>
      </c>
      <c r="D26" s="10">
        <v>4</v>
      </c>
      <c r="E26" s="10">
        <v>9</v>
      </c>
      <c r="F26" s="9" t="s">
        <v>138</v>
      </c>
      <c r="G26" s="8" t="s">
        <v>37</v>
      </c>
      <c r="H26" s="7">
        <v>77795.8</v>
      </c>
      <c r="I26" s="7">
        <v>78835.600000000006</v>
      </c>
      <c r="J26" s="7">
        <v>74734.100000000006</v>
      </c>
      <c r="K26" s="6">
        <v>0.96064000000000005</v>
      </c>
      <c r="L26" s="5">
        <v>0.94796999999999998</v>
      </c>
    </row>
    <row r="27" spans="1:12" ht="31.5" x14ac:dyDescent="0.2">
      <c r="A27" s="13"/>
      <c r="B27" s="12" t="s">
        <v>36</v>
      </c>
      <c r="C27" s="11">
        <v>176</v>
      </c>
      <c r="D27" s="10">
        <v>4</v>
      </c>
      <c r="E27" s="10">
        <v>9</v>
      </c>
      <c r="F27" s="9" t="s">
        <v>138</v>
      </c>
      <c r="G27" s="8" t="s">
        <v>35</v>
      </c>
      <c r="H27" s="7">
        <v>2382.9</v>
      </c>
      <c r="I27" s="7">
        <v>1007</v>
      </c>
      <c r="J27" s="7">
        <v>158</v>
      </c>
      <c r="K27" s="6">
        <v>6.6299999999999998E-2</v>
      </c>
      <c r="L27" s="5">
        <v>0.15690000000000001</v>
      </c>
    </row>
    <row r="28" spans="1:12" ht="47.25" x14ac:dyDescent="0.2">
      <c r="A28" s="13"/>
      <c r="B28" s="12" t="s">
        <v>34</v>
      </c>
      <c r="C28" s="11">
        <v>176</v>
      </c>
      <c r="D28" s="10">
        <v>4</v>
      </c>
      <c r="E28" s="10">
        <v>9</v>
      </c>
      <c r="F28" s="9" t="s">
        <v>138</v>
      </c>
      <c r="G28" s="8" t="s">
        <v>33</v>
      </c>
      <c r="H28" s="7">
        <v>23494.3</v>
      </c>
      <c r="I28" s="7">
        <v>23808.3</v>
      </c>
      <c r="J28" s="7">
        <v>22003.7</v>
      </c>
      <c r="K28" s="6">
        <v>0.93654999999999999</v>
      </c>
      <c r="L28" s="5">
        <v>0.92420000000000002</v>
      </c>
    </row>
    <row r="29" spans="1:12" ht="31.5" x14ac:dyDescent="0.2">
      <c r="A29" s="13"/>
      <c r="B29" s="12" t="s">
        <v>32</v>
      </c>
      <c r="C29" s="11">
        <v>176</v>
      </c>
      <c r="D29" s="10">
        <v>4</v>
      </c>
      <c r="E29" s="10">
        <v>9</v>
      </c>
      <c r="F29" s="9" t="s">
        <v>138</v>
      </c>
      <c r="G29" s="8">
        <v>200</v>
      </c>
      <c r="H29" s="7">
        <v>46774.9</v>
      </c>
      <c r="I29" s="7">
        <v>48969.4</v>
      </c>
      <c r="J29" s="7">
        <v>47538.2</v>
      </c>
      <c r="K29" s="6">
        <v>1.0163199999999999</v>
      </c>
      <c r="L29" s="5">
        <v>0.97077000000000002</v>
      </c>
    </row>
    <row r="30" spans="1:12" ht="47.25" x14ac:dyDescent="0.2">
      <c r="A30" s="13"/>
      <c r="B30" s="12" t="s">
        <v>31</v>
      </c>
      <c r="C30" s="11">
        <v>176</v>
      </c>
      <c r="D30" s="10">
        <v>4</v>
      </c>
      <c r="E30" s="10">
        <v>9</v>
      </c>
      <c r="F30" s="9" t="s">
        <v>138</v>
      </c>
      <c r="G30" s="8">
        <v>240</v>
      </c>
      <c r="H30" s="7">
        <v>46774.9</v>
      </c>
      <c r="I30" s="7">
        <v>48969.4</v>
      </c>
      <c r="J30" s="7">
        <v>47538.2</v>
      </c>
      <c r="K30" s="6">
        <v>1.0163199999999999</v>
      </c>
      <c r="L30" s="5">
        <v>0.97077000000000002</v>
      </c>
    </row>
    <row r="31" spans="1:12" ht="31.5" x14ac:dyDescent="0.2">
      <c r="A31" s="13"/>
      <c r="B31" s="12" t="s">
        <v>30</v>
      </c>
      <c r="C31" s="11">
        <v>176</v>
      </c>
      <c r="D31" s="10">
        <v>4</v>
      </c>
      <c r="E31" s="10">
        <v>9</v>
      </c>
      <c r="F31" s="9" t="s">
        <v>138</v>
      </c>
      <c r="G31" s="8" t="s">
        <v>29</v>
      </c>
      <c r="H31" s="7">
        <v>6419.4</v>
      </c>
      <c r="I31" s="7">
        <v>5700.1</v>
      </c>
      <c r="J31" s="7">
        <v>5612</v>
      </c>
      <c r="K31" s="6">
        <v>0.87422999999999995</v>
      </c>
      <c r="L31" s="5">
        <v>0.98453999999999997</v>
      </c>
    </row>
    <row r="32" spans="1:12" ht="47.25" x14ac:dyDescent="0.2">
      <c r="A32" s="13"/>
      <c r="B32" s="12" t="s">
        <v>54</v>
      </c>
      <c r="C32" s="11">
        <v>176</v>
      </c>
      <c r="D32" s="10">
        <v>4</v>
      </c>
      <c r="E32" s="10">
        <v>9</v>
      </c>
      <c r="F32" s="9" t="s">
        <v>138</v>
      </c>
      <c r="G32" s="8" t="s">
        <v>53</v>
      </c>
      <c r="H32" s="7">
        <v>15464.5</v>
      </c>
      <c r="I32" s="7">
        <v>14214.9</v>
      </c>
      <c r="J32" s="7">
        <v>14214.9</v>
      </c>
      <c r="K32" s="6">
        <v>0.91918999999999995</v>
      </c>
      <c r="L32" s="5">
        <v>1</v>
      </c>
    </row>
    <row r="33" spans="1:12" ht="15.75" x14ac:dyDescent="0.2">
      <c r="A33" s="13"/>
      <c r="B33" s="12" t="s">
        <v>28</v>
      </c>
      <c r="C33" s="11">
        <v>176</v>
      </c>
      <c r="D33" s="10">
        <v>4</v>
      </c>
      <c r="E33" s="10">
        <v>9</v>
      </c>
      <c r="F33" s="9" t="s">
        <v>138</v>
      </c>
      <c r="G33" s="8" t="s">
        <v>27</v>
      </c>
      <c r="H33" s="7">
        <v>21360.799999999999</v>
      </c>
      <c r="I33" s="7">
        <v>26165.5</v>
      </c>
      <c r="J33" s="7">
        <v>25457.9</v>
      </c>
      <c r="K33" s="6">
        <v>1.19181</v>
      </c>
      <c r="L33" s="5">
        <v>0.97296000000000005</v>
      </c>
    </row>
    <row r="34" spans="1:12" ht="15.75" x14ac:dyDescent="0.2">
      <c r="A34" s="13"/>
      <c r="B34" s="12" t="s">
        <v>95</v>
      </c>
      <c r="C34" s="11">
        <v>176</v>
      </c>
      <c r="D34" s="10">
        <v>4</v>
      </c>
      <c r="E34" s="10">
        <v>9</v>
      </c>
      <c r="F34" s="9" t="s">
        <v>138</v>
      </c>
      <c r="G34" s="8" t="s">
        <v>94</v>
      </c>
      <c r="H34" s="7">
        <v>3530.2</v>
      </c>
      <c r="I34" s="7">
        <v>2888.9</v>
      </c>
      <c r="J34" s="7">
        <v>2253.4</v>
      </c>
      <c r="K34" s="6">
        <v>0.63831000000000004</v>
      </c>
      <c r="L34" s="5">
        <v>0.78002000000000005</v>
      </c>
    </row>
    <row r="35" spans="1:12" ht="31.5" x14ac:dyDescent="0.2">
      <c r="A35" s="13"/>
      <c r="B35" s="12" t="s">
        <v>26</v>
      </c>
      <c r="C35" s="11">
        <v>176</v>
      </c>
      <c r="D35" s="10">
        <v>4</v>
      </c>
      <c r="E35" s="10">
        <v>9</v>
      </c>
      <c r="F35" s="9" t="s">
        <v>138</v>
      </c>
      <c r="G35" s="8">
        <v>300</v>
      </c>
      <c r="H35" s="7">
        <v>3573.8</v>
      </c>
      <c r="I35" s="7">
        <v>3573.8</v>
      </c>
      <c r="J35" s="7">
        <v>3428.1</v>
      </c>
      <c r="K35" s="6">
        <v>0.95923999999999998</v>
      </c>
      <c r="L35" s="5">
        <v>0.95923999999999998</v>
      </c>
    </row>
    <row r="36" spans="1:12" ht="31.5" x14ac:dyDescent="0.2">
      <c r="A36" s="13"/>
      <c r="B36" s="12" t="s">
        <v>25</v>
      </c>
      <c r="C36" s="11">
        <v>176</v>
      </c>
      <c r="D36" s="10">
        <v>4</v>
      </c>
      <c r="E36" s="10">
        <v>9</v>
      </c>
      <c r="F36" s="9" t="s">
        <v>138</v>
      </c>
      <c r="G36" s="8">
        <v>320</v>
      </c>
      <c r="H36" s="7">
        <v>3573.8</v>
      </c>
      <c r="I36" s="7">
        <v>3573.8</v>
      </c>
      <c r="J36" s="7">
        <v>3428.1</v>
      </c>
      <c r="K36" s="6">
        <v>0.95923999999999998</v>
      </c>
      <c r="L36" s="5">
        <v>0.95923999999999998</v>
      </c>
    </row>
    <row r="37" spans="1:12" ht="47.25" x14ac:dyDescent="0.2">
      <c r="A37" s="13"/>
      <c r="B37" s="12" t="s">
        <v>24</v>
      </c>
      <c r="C37" s="11">
        <v>176</v>
      </c>
      <c r="D37" s="10">
        <v>4</v>
      </c>
      <c r="E37" s="10">
        <v>9</v>
      </c>
      <c r="F37" s="9" t="s">
        <v>138</v>
      </c>
      <c r="G37" s="8" t="s">
        <v>23</v>
      </c>
      <c r="H37" s="7">
        <v>3573.8</v>
      </c>
      <c r="I37" s="7">
        <v>3573.8</v>
      </c>
      <c r="J37" s="7">
        <v>3428.1</v>
      </c>
      <c r="K37" s="6">
        <v>0.95923999999999998</v>
      </c>
      <c r="L37" s="5">
        <v>0.95923999999999998</v>
      </c>
    </row>
    <row r="38" spans="1:12" ht="15.75" x14ac:dyDescent="0.2">
      <c r="A38" s="13"/>
      <c r="B38" s="12" t="s">
        <v>18</v>
      </c>
      <c r="C38" s="11">
        <v>176</v>
      </c>
      <c r="D38" s="10">
        <v>4</v>
      </c>
      <c r="E38" s="10">
        <v>9</v>
      </c>
      <c r="F38" s="9" t="s">
        <v>138</v>
      </c>
      <c r="G38" s="8">
        <v>800</v>
      </c>
      <c r="H38" s="7">
        <v>2641.1</v>
      </c>
      <c r="I38" s="7">
        <v>4017</v>
      </c>
      <c r="J38" s="7">
        <v>3534.1</v>
      </c>
      <c r="K38" s="6">
        <v>1.3380799999999999</v>
      </c>
      <c r="L38" s="5">
        <v>0.87977000000000005</v>
      </c>
    </row>
    <row r="39" spans="1:12" ht="15.75" x14ac:dyDescent="0.2">
      <c r="A39" s="13"/>
      <c r="B39" s="12" t="s">
        <v>17</v>
      </c>
      <c r="C39" s="11">
        <v>176</v>
      </c>
      <c r="D39" s="10">
        <v>4</v>
      </c>
      <c r="E39" s="10">
        <v>9</v>
      </c>
      <c r="F39" s="9" t="s">
        <v>138</v>
      </c>
      <c r="G39" s="8">
        <v>830</v>
      </c>
      <c r="H39" s="7">
        <v>1227.4000000000001</v>
      </c>
      <c r="I39" s="7">
        <v>2603.3000000000002</v>
      </c>
      <c r="J39" s="7">
        <v>2598.1999999999998</v>
      </c>
      <c r="K39" s="6">
        <v>2.1167500000000001</v>
      </c>
      <c r="L39" s="5">
        <v>0.99802999999999997</v>
      </c>
    </row>
    <row r="40" spans="1:12" ht="47.25" x14ac:dyDescent="0.2">
      <c r="A40" s="13"/>
      <c r="B40" s="12" t="s">
        <v>16</v>
      </c>
      <c r="C40" s="11">
        <v>176</v>
      </c>
      <c r="D40" s="10">
        <v>4</v>
      </c>
      <c r="E40" s="10">
        <v>9</v>
      </c>
      <c r="F40" s="9" t="s">
        <v>138</v>
      </c>
      <c r="G40" s="8" t="s">
        <v>15</v>
      </c>
      <c r="H40" s="7">
        <v>1227.4000000000001</v>
      </c>
      <c r="I40" s="7">
        <v>2603.3000000000002</v>
      </c>
      <c r="J40" s="7">
        <v>2598.1999999999998</v>
      </c>
      <c r="K40" s="6">
        <v>2.1167500000000001</v>
      </c>
      <c r="L40" s="5">
        <v>0.99802999999999997</v>
      </c>
    </row>
    <row r="41" spans="1:12" ht="15.75" x14ac:dyDescent="0.2">
      <c r="A41" s="13"/>
      <c r="B41" s="12" t="s">
        <v>14</v>
      </c>
      <c r="C41" s="11">
        <v>176</v>
      </c>
      <c r="D41" s="10">
        <v>4</v>
      </c>
      <c r="E41" s="10">
        <v>9</v>
      </c>
      <c r="F41" s="9" t="s">
        <v>138</v>
      </c>
      <c r="G41" s="8">
        <v>850</v>
      </c>
      <c r="H41" s="7">
        <v>1413.7</v>
      </c>
      <c r="I41" s="7">
        <v>1413.7</v>
      </c>
      <c r="J41" s="7">
        <v>935.9</v>
      </c>
      <c r="K41" s="6">
        <v>0.66198999999999997</v>
      </c>
      <c r="L41" s="5">
        <v>0.66198999999999997</v>
      </c>
    </row>
    <row r="42" spans="1:12" ht="31.5" x14ac:dyDescent="0.2">
      <c r="A42" s="13"/>
      <c r="B42" s="12" t="s">
        <v>13</v>
      </c>
      <c r="C42" s="11">
        <v>176</v>
      </c>
      <c r="D42" s="10">
        <v>4</v>
      </c>
      <c r="E42" s="10">
        <v>9</v>
      </c>
      <c r="F42" s="9" t="s">
        <v>138</v>
      </c>
      <c r="G42" s="8" t="s">
        <v>12</v>
      </c>
      <c r="H42" s="7">
        <v>887.4</v>
      </c>
      <c r="I42" s="7">
        <v>1207.7</v>
      </c>
      <c r="J42" s="7">
        <v>751.8</v>
      </c>
      <c r="K42" s="6">
        <v>0.84713000000000005</v>
      </c>
      <c r="L42" s="5">
        <v>0.62246000000000001</v>
      </c>
    </row>
    <row r="43" spans="1:12" ht="15.75" x14ac:dyDescent="0.2">
      <c r="A43" s="13"/>
      <c r="B43" s="12" t="s">
        <v>11</v>
      </c>
      <c r="C43" s="11">
        <v>176</v>
      </c>
      <c r="D43" s="10">
        <v>4</v>
      </c>
      <c r="E43" s="10">
        <v>9</v>
      </c>
      <c r="F43" s="9" t="s">
        <v>138</v>
      </c>
      <c r="G43" s="8" t="s">
        <v>10</v>
      </c>
      <c r="H43" s="7">
        <v>401.6</v>
      </c>
      <c r="I43" s="7">
        <v>66.3</v>
      </c>
      <c r="J43" s="7">
        <v>56.8</v>
      </c>
      <c r="K43" s="6">
        <v>0.14130999999999999</v>
      </c>
      <c r="L43" s="5">
        <v>0.85621999999999998</v>
      </c>
    </row>
    <row r="44" spans="1:12" ht="15.75" x14ac:dyDescent="0.2">
      <c r="A44" s="13"/>
      <c r="B44" s="12" t="s">
        <v>9</v>
      </c>
      <c r="C44" s="11">
        <v>176</v>
      </c>
      <c r="D44" s="10">
        <v>4</v>
      </c>
      <c r="E44" s="10">
        <v>9</v>
      </c>
      <c r="F44" s="9" t="s">
        <v>138</v>
      </c>
      <c r="G44" s="8" t="s">
        <v>7</v>
      </c>
      <c r="H44" s="7">
        <v>124.7</v>
      </c>
      <c r="I44" s="7">
        <v>139.69999999999999</v>
      </c>
      <c r="J44" s="7">
        <v>127.3</v>
      </c>
      <c r="K44" s="6">
        <v>1.02135</v>
      </c>
      <c r="L44" s="5">
        <v>0.91166999999999998</v>
      </c>
    </row>
    <row r="45" spans="1:12" ht="110.25" x14ac:dyDescent="0.2">
      <c r="A45" s="13"/>
      <c r="B45" s="12" t="s">
        <v>137</v>
      </c>
      <c r="C45" s="11">
        <v>176</v>
      </c>
      <c r="D45" s="10">
        <v>4</v>
      </c>
      <c r="E45" s="10">
        <v>9</v>
      </c>
      <c r="F45" s="9" t="s">
        <v>136</v>
      </c>
      <c r="G45" s="8" t="s">
        <v>5</v>
      </c>
      <c r="H45" s="7">
        <v>149652.1</v>
      </c>
      <c r="I45" s="7">
        <v>149652.1</v>
      </c>
      <c r="J45" s="7">
        <v>146698.70000000001</v>
      </c>
      <c r="K45" s="6">
        <v>0.98026999999999997</v>
      </c>
      <c r="L45" s="5">
        <v>0.98026999999999997</v>
      </c>
    </row>
    <row r="46" spans="1:12" ht="31.5" x14ac:dyDescent="0.2">
      <c r="A46" s="13"/>
      <c r="B46" s="12" t="s">
        <v>32</v>
      </c>
      <c r="C46" s="11">
        <v>176</v>
      </c>
      <c r="D46" s="10">
        <v>4</v>
      </c>
      <c r="E46" s="10">
        <v>9</v>
      </c>
      <c r="F46" s="9" t="s">
        <v>136</v>
      </c>
      <c r="G46" s="8">
        <v>200</v>
      </c>
      <c r="H46" s="7">
        <v>149652.1</v>
      </c>
      <c r="I46" s="7">
        <v>149652.1</v>
      </c>
      <c r="J46" s="7">
        <v>146698.70000000001</v>
      </c>
      <c r="K46" s="6">
        <v>0.98026999999999997</v>
      </c>
      <c r="L46" s="5">
        <v>0.98026999999999997</v>
      </c>
    </row>
    <row r="47" spans="1:12" ht="47.25" x14ac:dyDescent="0.2">
      <c r="A47" s="13"/>
      <c r="B47" s="12" t="s">
        <v>31</v>
      </c>
      <c r="C47" s="11">
        <v>176</v>
      </c>
      <c r="D47" s="10">
        <v>4</v>
      </c>
      <c r="E47" s="10">
        <v>9</v>
      </c>
      <c r="F47" s="9" t="s">
        <v>136</v>
      </c>
      <c r="G47" s="8">
        <v>240</v>
      </c>
      <c r="H47" s="7">
        <v>149652.1</v>
      </c>
      <c r="I47" s="7">
        <v>149652.1</v>
      </c>
      <c r="J47" s="7">
        <v>146698.70000000001</v>
      </c>
      <c r="K47" s="6">
        <v>0.98026999999999997</v>
      </c>
      <c r="L47" s="5">
        <v>0.98026999999999997</v>
      </c>
    </row>
    <row r="48" spans="1:12" ht="31.5" x14ac:dyDescent="0.2">
      <c r="A48" s="13"/>
      <c r="B48" s="12" t="s">
        <v>30</v>
      </c>
      <c r="C48" s="11">
        <v>176</v>
      </c>
      <c r="D48" s="10">
        <v>4</v>
      </c>
      <c r="E48" s="10">
        <v>9</v>
      </c>
      <c r="F48" s="9" t="s">
        <v>136</v>
      </c>
      <c r="G48" s="8" t="s">
        <v>29</v>
      </c>
      <c r="H48" s="7">
        <v>3326.4</v>
      </c>
      <c r="I48" s="7">
        <v>2726.4</v>
      </c>
      <c r="J48" s="7">
        <v>2219.1</v>
      </c>
      <c r="K48" s="6">
        <v>0.66713</v>
      </c>
      <c r="L48" s="5">
        <v>0.81394999999999995</v>
      </c>
    </row>
    <row r="49" spans="1:12" ht="15.75" x14ac:dyDescent="0.2">
      <c r="A49" s="13"/>
      <c r="B49" s="12" t="s">
        <v>28</v>
      </c>
      <c r="C49" s="11">
        <v>176</v>
      </c>
      <c r="D49" s="10">
        <v>4</v>
      </c>
      <c r="E49" s="10">
        <v>9</v>
      </c>
      <c r="F49" s="9" t="s">
        <v>136</v>
      </c>
      <c r="G49" s="8" t="s">
        <v>27</v>
      </c>
      <c r="H49" s="7">
        <v>144765.70000000001</v>
      </c>
      <c r="I49" s="7">
        <v>145633.4</v>
      </c>
      <c r="J49" s="7">
        <v>143334.5</v>
      </c>
      <c r="K49" s="6">
        <v>0.99011000000000005</v>
      </c>
      <c r="L49" s="5">
        <v>0.98421000000000003</v>
      </c>
    </row>
    <row r="50" spans="1:12" ht="15.75" x14ac:dyDescent="0.2">
      <c r="A50" s="13"/>
      <c r="B50" s="12" t="s">
        <v>95</v>
      </c>
      <c r="C50" s="11">
        <v>176</v>
      </c>
      <c r="D50" s="10">
        <v>4</v>
      </c>
      <c r="E50" s="10">
        <v>9</v>
      </c>
      <c r="F50" s="9" t="s">
        <v>136</v>
      </c>
      <c r="G50" s="8" t="s">
        <v>94</v>
      </c>
      <c r="H50" s="7">
        <v>1560</v>
      </c>
      <c r="I50" s="7">
        <v>1292.3</v>
      </c>
      <c r="J50" s="7">
        <v>1145.0999999999999</v>
      </c>
      <c r="K50" s="6">
        <v>0.73404000000000003</v>
      </c>
      <c r="L50" s="5">
        <v>0.88607000000000002</v>
      </c>
    </row>
    <row r="51" spans="1:12" ht="47.25" x14ac:dyDescent="0.2">
      <c r="A51" s="13"/>
      <c r="B51" s="12" t="s">
        <v>122</v>
      </c>
      <c r="C51" s="11">
        <v>176</v>
      </c>
      <c r="D51" s="10">
        <v>4</v>
      </c>
      <c r="E51" s="10">
        <v>9</v>
      </c>
      <c r="F51" s="9" t="s">
        <v>135</v>
      </c>
      <c r="G51" s="8" t="s">
        <v>5</v>
      </c>
      <c r="H51" s="7">
        <v>204000</v>
      </c>
      <c r="I51" s="7">
        <v>204000</v>
      </c>
      <c r="J51" s="7">
        <v>203997.5</v>
      </c>
      <c r="K51" s="6">
        <v>0.99999000000000005</v>
      </c>
      <c r="L51" s="5">
        <v>0.99999000000000005</v>
      </c>
    </row>
    <row r="52" spans="1:12" ht="63" x14ac:dyDescent="0.2">
      <c r="A52" s="13"/>
      <c r="B52" s="12" t="s">
        <v>134</v>
      </c>
      <c r="C52" s="11">
        <v>176</v>
      </c>
      <c r="D52" s="10">
        <v>4</v>
      </c>
      <c r="E52" s="10">
        <v>9</v>
      </c>
      <c r="F52" s="9" t="s">
        <v>133</v>
      </c>
      <c r="G52" s="8" t="s">
        <v>5</v>
      </c>
      <c r="H52" s="7">
        <v>204000</v>
      </c>
      <c r="I52" s="7">
        <v>204000</v>
      </c>
      <c r="J52" s="7">
        <v>203997.5</v>
      </c>
      <c r="K52" s="6">
        <v>0.99999000000000005</v>
      </c>
      <c r="L52" s="5">
        <v>0.99999000000000005</v>
      </c>
    </row>
    <row r="53" spans="1:12" ht="31.5" x14ac:dyDescent="0.2">
      <c r="A53" s="13"/>
      <c r="B53" s="12" t="s">
        <v>32</v>
      </c>
      <c r="C53" s="11">
        <v>176</v>
      </c>
      <c r="D53" s="10">
        <v>4</v>
      </c>
      <c r="E53" s="10">
        <v>9</v>
      </c>
      <c r="F53" s="9" t="s">
        <v>133</v>
      </c>
      <c r="G53" s="8">
        <v>200</v>
      </c>
      <c r="H53" s="7">
        <v>204000</v>
      </c>
      <c r="I53" s="7">
        <v>204000</v>
      </c>
      <c r="J53" s="7">
        <v>203997.5</v>
      </c>
      <c r="K53" s="6">
        <v>0.99999000000000005</v>
      </c>
      <c r="L53" s="5">
        <v>0.99999000000000005</v>
      </c>
    </row>
    <row r="54" spans="1:12" ht="47.25" x14ac:dyDescent="0.2">
      <c r="A54" s="13"/>
      <c r="B54" s="12" t="s">
        <v>31</v>
      </c>
      <c r="C54" s="11">
        <v>176</v>
      </c>
      <c r="D54" s="10">
        <v>4</v>
      </c>
      <c r="E54" s="10">
        <v>9</v>
      </c>
      <c r="F54" s="9" t="s">
        <v>133</v>
      </c>
      <c r="G54" s="8">
        <v>240</v>
      </c>
      <c r="H54" s="7">
        <v>204000</v>
      </c>
      <c r="I54" s="7">
        <v>204000</v>
      </c>
      <c r="J54" s="7">
        <v>203997.5</v>
      </c>
      <c r="K54" s="6">
        <v>0.99999000000000005</v>
      </c>
      <c r="L54" s="5">
        <v>0.99999000000000005</v>
      </c>
    </row>
    <row r="55" spans="1:12" ht="15.75" x14ac:dyDescent="0.2">
      <c r="A55" s="13"/>
      <c r="B55" s="12" t="s">
        <v>28</v>
      </c>
      <c r="C55" s="11">
        <v>176</v>
      </c>
      <c r="D55" s="10">
        <v>4</v>
      </c>
      <c r="E55" s="10">
        <v>9</v>
      </c>
      <c r="F55" s="9" t="s">
        <v>133</v>
      </c>
      <c r="G55" s="8" t="s">
        <v>27</v>
      </c>
      <c r="H55" s="7">
        <v>204000</v>
      </c>
      <c r="I55" s="7">
        <v>204000</v>
      </c>
      <c r="J55" s="7">
        <v>203997.5</v>
      </c>
      <c r="K55" s="6">
        <v>0.99999000000000005</v>
      </c>
      <c r="L55" s="5">
        <v>0.99999000000000005</v>
      </c>
    </row>
    <row r="56" spans="1:12" ht="63" x14ac:dyDescent="0.2">
      <c r="A56" s="13"/>
      <c r="B56" s="12" t="s">
        <v>132</v>
      </c>
      <c r="C56" s="11">
        <v>176</v>
      </c>
      <c r="D56" s="10">
        <v>4</v>
      </c>
      <c r="E56" s="10">
        <v>9</v>
      </c>
      <c r="F56" s="9" t="s">
        <v>131</v>
      </c>
      <c r="G56" s="8" t="s">
        <v>5</v>
      </c>
      <c r="H56" s="7">
        <v>953504.9</v>
      </c>
      <c r="I56" s="7">
        <v>953504.9</v>
      </c>
      <c r="J56" s="7">
        <v>414915.3</v>
      </c>
      <c r="K56" s="6">
        <v>0.43514999999999998</v>
      </c>
      <c r="L56" s="5">
        <v>0.43514999999999998</v>
      </c>
    </row>
    <row r="57" spans="1:12" ht="47.25" x14ac:dyDescent="0.2">
      <c r="A57" s="13"/>
      <c r="B57" s="12" t="s">
        <v>130</v>
      </c>
      <c r="C57" s="11">
        <v>176</v>
      </c>
      <c r="D57" s="10">
        <v>4</v>
      </c>
      <c r="E57" s="10">
        <v>9</v>
      </c>
      <c r="F57" s="9" t="s">
        <v>129</v>
      </c>
      <c r="G57" s="8" t="s">
        <v>5</v>
      </c>
      <c r="H57" s="7">
        <v>175102.8</v>
      </c>
      <c r="I57" s="7">
        <v>175102.8</v>
      </c>
      <c r="J57" s="7">
        <v>155779.5</v>
      </c>
      <c r="K57" s="6">
        <v>0.88965000000000005</v>
      </c>
      <c r="L57" s="5">
        <v>0.88965000000000005</v>
      </c>
    </row>
    <row r="58" spans="1:12" ht="47.25" x14ac:dyDescent="0.2">
      <c r="A58" s="13"/>
      <c r="B58" s="12" t="s">
        <v>128</v>
      </c>
      <c r="C58" s="11">
        <v>176</v>
      </c>
      <c r="D58" s="10">
        <v>4</v>
      </c>
      <c r="E58" s="10">
        <v>9</v>
      </c>
      <c r="F58" s="9" t="s">
        <v>127</v>
      </c>
      <c r="G58" s="8" t="s">
        <v>5</v>
      </c>
      <c r="H58" s="7">
        <v>175102.8</v>
      </c>
      <c r="I58" s="7">
        <v>175102.8</v>
      </c>
      <c r="J58" s="7">
        <v>155779.5</v>
      </c>
      <c r="K58" s="6">
        <v>0.88965000000000005</v>
      </c>
      <c r="L58" s="5">
        <v>0.88965000000000005</v>
      </c>
    </row>
    <row r="59" spans="1:12" ht="31.5" x14ac:dyDescent="0.2">
      <c r="A59" s="13"/>
      <c r="B59" s="12" t="s">
        <v>32</v>
      </c>
      <c r="C59" s="11">
        <v>176</v>
      </c>
      <c r="D59" s="10">
        <v>4</v>
      </c>
      <c r="E59" s="10">
        <v>9</v>
      </c>
      <c r="F59" s="9" t="s">
        <v>127</v>
      </c>
      <c r="G59" s="8">
        <v>200</v>
      </c>
      <c r="H59" s="7">
        <v>175102.8</v>
      </c>
      <c r="I59" s="7">
        <v>175102.8</v>
      </c>
      <c r="J59" s="7">
        <v>155779.5</v>
      </c>
      <c r="K59" s="6">
        <v>0.88965000000000005</v>
      </c>
      <c r="L59" s="5">
        <v>0.88965000000000005</v>
      </c>
    </row>
    <row r="60" spans="1:12" ht="47.25" x14ac:dyDescent="0.2">
      <c r="A60" s="13"/>
      <c r="B60" s="12" t="s">
        <v>31</v>
      </c>
      <c r="C60" s="11">
        <v>176</v>
      </c>
      <c r="D60" s="10">
        <v>4</v>
      </c>
      <c r="E60" s="10">
        <v>9</v>
      </c>
      <c r="F60" s="9" t="s">
        <v>127</v>
      </c>
      <c r="G60" s="8">
        <v>240</v>
      </c>
      <c r="H60" s="7">
        <v>175102.8</v>
      </c>
      <c r="I60" s="7">
        <v>175102.8</v>
      </c>
      <c r="J60" s="7">
        <v>155779.5</v>
      </c>
      <c r="K60" s="6">
        <v>0.88965000000000005</v>
      </c>
      <c r="L60" s="5">
        <v>0.88965000000000005</v>
      </c>
    </row>
    <row r="61" spans="1:12" ht="15.75" x14ac:dyDescent="0.2">
      <c r="A61" s="13"/>
      <c r="B61" s="12" t="s">
        <v>28</v>
      </c>
      <c r="C61" s="11">
        <v>176</v>
      </c>
      <c r="D61" s="10">
        <v>4</v>
      </c>
      <c r="E61" s="10">
        <v>9</v>
      </c>
      <c r="F61" s="9" t="s">
        <v>127</v>
      </c>
      <c r="G61" s="8" t="s">
        <v>27</v>
      </c>
      <c r="H61" s="7">
        <v>175102.8</v>
      </c>
      <c r="I61" s="7">
        <v>175102.8</v>
      </c>
      <c r="J61" s="7">
        <v>155779.5</v>
      </c>
      <c r="K61" s="6">
        <v>0.88965000000000005</v>
      </c>
      <c r="L61" s="5">
        <v>0.88965000000000005</v>
      </c>
    </row>
    <row r="62" spans="1:12" ht="94.5" x14ac:dyDescent="0.2">
      <c r="A62" s="13"/>
      <c r="B62" s="12" t="s">
        <v>126</v>
      </c>
      <c r="C62" s="11">
        <v>176</v>
      </c>
      <c r="D62" s="10">
        <v>4</v>
      </c>
      <c r="E62" s="10">
        <v>9</v>
      </c>
      <c r="F62" s="9" t="s">
        <v>125</v>
      </c>
      <c r="G62" s="8" t="s">
        <v>5</v>
      </c>
      <c r="H62" s="7">
        <v>674402.1</v>
      </c>
      <c r="I62" s="7">
        <v>674402.1</v>
      </c>
      <c r="J62" s="7">
        <v>235145.8</v>
      </c>
      <c r="K62" s="6">
        <v>0.34866999999999998</v>
      </c>
      <c r="L62" s="5">
        <v>0.34866999999999998</v>
      </c>
    </row>
    <row r="63" spans="1:12" ht="47.25" x14ac:dyDescent="0.2">
      <c r="A63" s="13"/>
      <c r="B63" s="12" t="s">
        <v>124</v>
      </c>
      <c r="C63" s="11">
        <v>176</v>
      </c>
      <c r="D63" s="10">
        <v>4</v>
      </c>
      <c r="E63" s="10">
        <v>9</v>
      </c>
      <c r="F63" s="9" t="s">
        <v>123</v>
      </c>
      <c r="G63" s="8" t="s">
        <v>5</v>
      </c>
      <c r="H63" s="7">
        <v>674402.1</v>
      </c>
      <c r="I63" s="7">
        <v>674402.1</v>
      </c>
      <c r="J63" s="7">
        <v>235145.8</v>
      </c>
      <c r="K63" s="6">
        <v>0.34866999999999998</v>
      </c>
      <c r="L63" s="5">
        <v>0.34866999999999998</v>
      </c>
    </row>
    <row r="64" spans="1:12" ht="31.5" x14ac:dyDescent="0.2">
      <c r="A64" s="13"/>
      <c r="B64" s="12" t="s">
        <v>32</v>
      </c>
      <c r="C64" s="11">
        <v>176</v>
      </c>
      <c r="D64" s="10">
        <v>4</v>
      </c>
      <c r="E64" s="10">
        <v>9</v>
      </c>
      <c r="F64" s="9" t="s">
        <v>123</v>
      </c>
      <c r="G64" s="8">
        <v>200</v>
      </c>
      <c r="H64" s="7">
        <v>412290.5</v>
      </c>
      <c r="I64" s="7">
        <v>412290.5</v>
      </c>
      <c r="J64" s="7">
        <v>118441.1</v>
      </c>
      <c r="K64" s="6">
        <v>0.28727999999999998</v>
      </c>
      <c r="L64" s="5">
        <v>0.28727999999999998</v>
      </c>
    </row>
    <row r="65" spans="1:12" ht="47.25" x14ac:dyDescent="0.2">
      <c r="A65" s="13"/>
      <c r="B65" s="12" t="s">
        <v>31</v>
      </c>
      <c r="C65" s="11">
        <v>176</v>
      </c>
      <c r="D65" s="10">
        <v>4</v>
      </c>
      <c r="E65" s="10">
        <v>9</v>
      </c>
      <c r="F65" s="9" t="s">
        <v>123</v>
      </c>
      <c r="G65" s="8">
        <v>240</v>
      </c>
      <c r="H65" s="7">
        <v>412290.5</v>
      </c>
      <c r="I65" s="7">
        <v>412290.5</v>
      </c>
      <c r="J65" s="7">
        <v>118441.1</v>
      </c>
      <c r="K65" s="6">
        <v>0.28727999999999998</v>
      </c>
      <c r="L65" s="5">
        <v>0.28727999999999998</v>
      </c>
    </row>
    <row r="66" spans="1:12" ht="47.25" x14ac:dyDescent="0.2">
      <c r="A66" s="13"/>
      <c r="B66" s="12" t="s">
        <v>54</v>
      </c>
      <c r="C66" s="11">
        <v>176</v>
      </c>
      <c r="D66" s="10">
        <v>4</v>
      </c>
      <c r="E66" s="10">
        <v>9</v>
      </c>
      <c r="F66" s="9" t="s">
        <v>123</v>
      </c>
      <c r="G66" s="8" t="s">
        <v>53</v>
      </c>
      <c r="H66" s="7">
        <v>317290.5</v>
      </c>
      <c r="I66" s="7">
        <v>317290.5</v>
      </c>
      <c r="J66" s="7">
        <v>31181</v>
      </c>
      <c r="K66" s="6">
        <v>9.8269999999999996E-2</v>
      </c>
      <c r="L66" s="5">
        <v>9.8269999999999996E-2</v>
      </c>
    </row>
    <row r="67" spans="1:12" ht="15.75" x14ac:dyDescent="0.2">
      <c r="A67" s="13"/>
      <c r="B67" s="12" t="s">
        <v>28</v>
      </c>
      <c r="C67" s="11">
        <v>176</v>
      </c>
      <c r="D67" s="10">
        <v>4</v>
      </c>
      <c r="E67" s="10">
        <v>9</v>
      </c>
      <c r="F67" s="9" t="s">
        <v>123</v>
      </c>
      <c r="G67" s="8" t="s">
        <v>27</v>
      </c>
      <c r="H67" s="7">
        <v>95000</v>
      </c>
      <c r="I67" s="7">
        <v>95000</v>
      </c>
      <c r="J67" s="7">
        <v>87260.2</v>
      </c>
      <c r="K67" s="6">
        <v>0.91852999999999996</v>
      </c>
      <c r="L67" s="5">
        <v>0.91852999999999996</v>
      </c>
    </row>
    <row r="68" spans="1:12" ht="31.5" x14ac:dyDescent="0.2">
      <c r="A68" s="13"/>
      <c r="B68" s="12" t="s">
        <v>22</v>
      </c>
      <c r="C68" s="11">
        <v>176</v>
      </c>
      <c r="D68" s="10">
        <v>4</v>
      </c>
      <c r="E68" s="10">
        <v>9</v>
      </c>
      <c r="F68" s="9" t="s">
        <v>123</v>
      </c>
      <c r="G68" s="8">
        <v>400</v>
      </c>
      <c r="H68" s="7">
        <v>262111.6</v>
      </c>
      <c r="I68" s="7">
        <v>262111.6</v>
      </c>
      <c r="J68" s="7">
        <v>116704.6</v>
      </c>
      <c r="K68" s="6">
        <v>0.44524999999999998</v>
      </c>
      <c r="L68" s="5">
        <v>0.44524999999999998</v>
      </c>
    </row>
    <row r="69" spans="1:12" ht="15.75" x14ac:dyDescent="0.2">
      <c r="A69" s="13"/>
      <c r="B69" s="12" t="s">
        <v>21</v>
      </c>
      <c r="C69" s="11">
        <v>176</v>
      </c>
      <c r="D69" s="10">
        <v>4</v>
      </c>
      <c r="E69" s="10">
        <v>9</v>
      </c>
      <c r="F69" s="9" t="s">
        <v>123</v>
      </c>
      <c r="G69" s="8">
        <v>410</v>
      </c>
      <c r="H69" s="7">
        <v>262111.6</v>
      </c>
      <c r="I69" s="7">
        <v>262111.6</v>
      </c>
      <c r="J69" s="7">
        <v>116704.6</v>
      </c>
      <c r="K69" s="6">
        <v>0.44524999999999998</v>
      </c>
      <c r="L69" s="5">
        <v>0.44524999999999998</v>
      </c>
    </row>
    <row r="70" spans="1:12" ht="47.25" x14ac:dyDescent="0.2">
      <c r="A70" s="13"/>
      <c r="B70" s="12" t="s">
        <v>20</v>
      </c>
      <c r="C70" s="11">
        <v>176</v>
      </c>
      <c r="D70" s="10">
        <v>4</v>
      </c>
      <c r="E70" s="10">
        <v>9</v>
      </c>
      <c r="F70" s="9" t="s">
        <v>123</v>
      </c>
      <c r="G70" s="8" t="s">
        <v>19</v>
      </c>
      <c r="H70" s="7">
        <v>262111.6</v>
      </c>
      <c r="I70" s="7">
        <v>262111.6</v>
      </c>
      <c r="J70" s="7">
        <v>116704.6</v>
      </c>
      <c r="K70" s="6">
        <v>0.44524999999999998</v>
      </c>
      <c r="L70" s="5">
        <v>0.44524999999999998</v>
      </c>
    </row>
    <row r="71" spans="1:12" ht="47.25" x14ac:dyDescent="0.2">
      <c r="A71" s="13"/>
      <c r="B71" s="12" t="s">
        <v>122</v>
      </c>
      <c r="C71" s="11">
        <v>176</v>
      </c>
      <c r="D71" s="10">
        <v>4</v>
      </c>
      <c r="E71" s="10">
        <v>9</v>
      </c>
      <c r="F71" s="9" t="s">
        <v>121</v>
      </c>
      <c r="G71" s="8" t="s">
        <v>5</v>
      </c>
      <c r="H71" s="7">
        <v>80000</v>
      </c>
      <c r="I71" s="7">
        <v>80000</v>
      </c>
      <c r="J71" s="7">
        <v>0</v>
      </c>
      <c r="K71" s="6">
        <v>0</v>
      </c>
      <c r="L71" s="5">
        <v>0</v>
      </c>
    </row>
    <row r="72" spans="1:12" ht="63" x14ac:dyDescent="0.2">
      <c r="A72" s="13"/>
      <c r="B72" s="12" t="s">
        <v>120</v>
      </c>
      <c r="C72" s="11">
        <v>176</v>
      </c>
      <c r="D72" s="10">
        <v>4</v>
      </c>
      <c r="E72" s="10">
        <v>9</v>
      </c>
      <c r="F72" s="9" t="s">
        <v>119</v>
      </c>
      <c r="G72" s="8" t="s">
        <v>5</v>
      </c>
      <c r="H72" s="7">
        <v>80000</v>
      </c>
      <c r="I72" s="7">
        <v>80000</v>
      </c>
      <c r="J72" s="7">
        <v>0</v>
      </c>
      <c r="K72" s="6">
        <v>0</v>
      </c>
      <c r="L72" s="5">
        <v>0</v>
      </c>
    </row>
    <row r="73" spans="1:12" ht="31.5" x14ac:dyDescent="0.2">
      <c r="A73" s="13"/>
      <c r="B73" s="12" t="s">
        <v>32</v>
      </c>
      <c r="C73" s="11">
        <v>176</v>
      </c>
      <c r="D73" s="10">
        <v>4</v>
      </c>
      <c r="E73" s="10">
        <v>9</v>
      </c>
      <c r="F73" s="9" t="s">
        <v>119</v>
      </c>
      <c r="G73" s="8">
        <v>200</v>
      </c>
      <c r="H73" s="7">
        <v>80000</v>
      </c>
      <c r="I73" s="7">
        <v>80000</v>
      </c>
      <c r="J73" s="7">
        <v>0</v>
      </c>
      <c r="K73" s="6">
        <v>0</v>
      </c>
      <c r="L73" s="5">
        <v>0</v>
      </c>
    </row>
    <row r="74" spans="1:12" ht="47.25" x14ac:dyDescent="0.2">
      <c r="A74" s="13"/>
      <c r="B74" s="12" t="s">
        <v>31</v>
      </c>
      <c r="C74" s="11">
        <v>176</v>
      </c>
      <c r="D74" s="10">
        <v>4</v>
      </c>
      <c r="E74" s="10">
        <v>9</v>
      </c>
      <c r="F74" s="9" t="s">
        <v>119</v>
      </c>
      <c r="G74" s="8">
        <v>240</v>
      </c>
      <c r="H74" s="7">
        <v>80000</v>
      </c>
      <c r="I74" s="7">
        <v>80000</v>
      </c>
      <c r="J74" s="7">
        <v>0</v>
      </c>
      <c r="K74" s="6">
        <v>0</v>
      </c>
      <c r="L74" s="5">
        <v>0</v>
      </c>
    </row>
    <row r="75" spans="1:12" ht="47.25" x14ac:dyDescent="0.2">
      <c r="A75" s="13"/>
      <c r="B75" s="12" t="s">
        <v>54</v>
      </c>
      <c r="C75" s="11">
        <v>176</v>
      </c>
      <c r="D75" s="10">
        <v>4</v>
      </c>
      <c r="E75" s="10">
        <v>9</v>
      </c>
      <c r="F75" s="9" t="s">
        <v>119</v>
      </c>
      <c r="G75" s="8" t="s">
        <v>53</v>
      </c>
      <c r="H75" s="7">
        <v>80000</v>
      </c>
      <c r="I75" s="7">
        <v>80000</v>
      </c>
      <c r="J75" s="7">
        <v>0</v>
      </c>
      <c r="K75" s="6">
        <v>0</v>
      </c>
      <c r="L75" s="5">
        <v>0</v>
      </c>
    </row>
    <row r="76" spans="1:12" ht="31.5" x14ac:dyDescent="0.2">
      <c r="A76" s="13"/>
      <c r="B76" s="12" t="s">
        <v>118</v>
      </c>
      <c r="C76" s="11">
        <v>176</v>
      </c>
      <c r="D76" s="10">
        <v>4</v>
      </c>
      <c r="E76" s="10">
        <v>9</v>
      </c>
      <c r="F76" s="9" t="s">
        <v>117</v>
      </c>
      <c r="G76" s="8" t="s">
        <v>5</v>
      </c>
      <c r="H76" s="7">
        <v>24000</v>
      </c>
      <c r="I76" s="7">
        <v>24000</v>
      </c>
      <c r="J76" s="7">
        <v>23990</v>
      </c>
      <c r="K76" s="6">
        <v>0.99958000000000002</v>
      </c>
      <c r="L76" s="5">
        <v>0.99958000000000002</v>
      </c>
    </row>
    <row r="77" spans="1:12" ht="78.75" x14ac:dyDescent="0.2">
      <c r="A77" s="13"/>
      <c r="B77" s="12" t="s">
        <v>116</v>
      </c>
      <c r="C77" s="11">
        <v>176</v>
      </c>
      <c r="D77" s="10">
        <v>4</v>
      </c>
      <c r="E77" s="10">
        <v>9</v>
      </c>
      <c r="F77" s="9" t="s">
        <v>115</v>
      </c>
      <c r="G77" s="8" t="s">
        <v>5</v>
      </c>
      <c r="H77" s="7">
        <v>2500</v>
      </c>
      <c r="I77" s="7">
        <v>2500</v>
      </c>
      <c r="J77" s="7">
        <v>2490</v>
      </c>
      <c r="K77" s="6">
        <v>0.996</v>
      </c>
      <c r="L77" s="5">
        <v>0.996</v>
      </c>
    </row>
    <row r="78" spans="1:12" ht="31.5" x14ac:dyDescent="0.2">
      <c r="A78" s="13"/>
      <c r="B78" s="12" t="s">
        <v>32</v>
      </c>
      <c r="C78" s="11">
        <v>176</v>
      </c>
      <c r="D78" s="10">
        <v>4</v>
      </c>
      <c r="E78" s="10">
        <v>9</v>
      </c>
      <c r="F78" s="9" t="s">
        <v>115</v>
      </c>
      <c r="G78" s="8">
        <v>200</v>
      </c>
      <c r="H78" s="7">
        <v>2500</v>
      </c>
      <c r="I78" s="7">
        <v>2500</v>
      </c>
      <c r="J78" s="7">
        <v>2490</v>
      </c>
      <c r="K78" s="6">
        <v>0.996</v>
      </c>
      <c r="L78" s="5">
        <v>0.996</v>
      </c>
    </row>
    <row r="79" spans="1:12" ht="47.25" x14ac:dyDescent="0.2">
      <c r="A79" s="13"/>
      <c r="B79" s="12" t="s">
        <v>31</v>
      </c>
      <c r="C79" s="11">
        <v>176</v>
      </c>
      <c r="D79" s="10">
        <v>4</v>
      </c>
      <c r="E79" s="10">
        <v>9</v>
      </c>
      <c r="F79" s="9" t="s">
        <v>115</v>
      </c>
      <c r="G79" s="8">
        <v>240</v>
      </c>
      <c r="H79" s="7">
        <v>2500</v>
      </c>
      <c r="I79" s="7">
        <v>2500</v>
      </c>
      <c r="J79" s="7">
        <v>2490</v>
      </c>
      <c r="K79" s="6">
        <v>0.996</v>
      </c>
      <c r="L79" s="5">
        <v>0.996</v>
      </c>
    </row>
    <row r="80" spans="1:12" ht="15.75" x14ac:dyDescent="0.2">
      <c r="A80" s="13"/>
      <c r="B80" s="12" t="s">
        <v>28</v>
      </c>
      <c r="C80" s="11">
        <v>176</v>
      </c>
      <c r="D80" s="10">
        <v>4</v>
      </c>
      <c r="E80" s="10">
        <v>9</v>
      </c>
      <c r="F80" s="9" t="s">
        <v>115</v>
      </c>
      <c r="G80" s="8" t="s">
        <v>27</v>
      </c>
      <c r="H80" s="7">
        <v>2500</v>
      </c>
      <c r="I80" s="7">
        <v>2500</v>
      </c>
      <c r="J80" s="7">
        <v>2490</v>
      </c>
      <c r="K80" s="6">
        <v>0.996</v>
      </c>
      <c r="L80" s="5">
        <v>0.996</v>
      </c>
    </row>
    <row r="81" spans="1:12" ht="110.25" x14ac:dyDescent="0.2">
      <c r="A81" s="13"/>
      <c r="B81" s="12" t="s">
        <v>114</v>
      </c>
      <c r="C81" s="11">
        <v>176</v>
      </c>
      <c r="D81" s="10">
        <v>4</v>
      </c>
      <c r="E81" s="10">
        <v>9</v>
      </c>
      <c r="F81" s="9" t="s">
        <v>113</v>
      </c>
      <c r="G81" s="8" t="s">
        <v>5</v>
      </c>
      <c r="H81" s="7">
        <v>21500</v>
      </c>
      <c r="I81" s="7">
        <v>21500</v>
      </c>
      <c r="J81" s="7">
        <v>21500</v>
      </c>
      <c r="K81" s="6">
        <v>1</v>
      </c>
      <c r="L81" s="5">
        <v>1</v>
      </c>
    </row>
    <row r="82" spans="1:12" ht="31.5" x14ac:dyDescent="0.2">
      <c r="A82" s="13"/>
      <c r="B82" s="12" t="s">
        <v>32</v>
      </c>
      <c r="C82" s="11">
        <v>176</v>
      </c>
      <c r="D82" s="10">
        <v>4</v>
      </c>
      <c r="E82" s="10">
        <v>9</v>
      </c>
      <c r="F82" s="9" t="s">
        <v>113</v>
      </c>
      <c r="G82" s="8">
        <v>200</v>
      </c>
      <c r="H82" s="7">
        <v>21500</v>
      </c>
      <c r="I82" s="7">
        <v>21500</v>
      </c>
      <c r="J82" s="7">
        <v>21500</v>
      </c>
      <c r="K82" s="6">
        <v>1</v>
      </c>
      <c r="L82" s="5">
        <v>1</v>
      </c>
    </row>
    <row r="83" spans="1:12" ht="47.25" x14ac:dyDescent="0.2">
      <c r="A83" s="13"/>
      <c r="B83" s="12" t="s">
        <v>31</v>
      </c>
      <c r="C83" s="11">
        <v>176</v>
      </c>
      <c r="D83" s="10">
        <v>4</v>
      </c>
      <c r="E83" s="10">
        <v>9</v>
      </c>
      <c r="F83" s="9" t="s">
        <v>113</v>
      </c>
      <c r="G83" s="8">
        <v>240</v>
      </c>
      <c r="H83" s="7">
        <v>21500</v>
      </c>
      <c r="I83" s="7">
        <v>21500</v>
      </c>
      <c r="J83" s="7">
        <v>21500</v>
      </c>
      <c r="K83" s="6">
        <v>1</v>
      </c>
      <c r="L83" s="5">
        <v>1</v>
      </c>
    </row>
    <row r="84" spans="1:12" ht="15.75" x14ac:dyDescent="0.2">
      <c r="A84" s="13"/>
      <c r="B84" s="12" t="s">
        <v>28</v>
      </c>
      <c r="C84" s="11">
        <v>176</v>
      </c>
      <c r="D84" s="10">
        <v>4</v>
      </c>
      <c r="E84" s="10">
        <v>9</v>
      </c>
      <c r="F84" s="9" t="s">
        <v>113</v>
      </c>
      <c r="G84" s="8" t="s">
        <v>27</v>
      </c>
      <c r="H84" s="7">
        <v>21500</v>
      </c>
      <c r="I84" s="7">
        <v>21500</v>
      </c>
      <c r="J84" s="7">
        <v>21500</v>
      </c>
      <c r="K84" s="6">
        <v>1</v>
      </c>
      <c r="L84" s="5">
        <v>1</v>
      </c>
    </row>
    <row r="85" spans="1:12" ht="63" x14ac:dyDescent="0.2">
      <c r="A85" s="13"/>
      <c r="B85" s="12" t="s">
        <v>112</v>
      </c>
      <c r="C85" s="11">
        <v>176</v>
      </c>
      <c r="D85" s="10">
        <v>4</v>
      </c>
      <c r="E85" s="10">
        <v>9</v>
      </c>
      <c r="F85" s="9" t="s">
        <v>111</v>
      </c>
      <c r="G85" s="8" t="s">
        <v>5</v>
      </c>
      <c r="H85" s="7">
        <v>24659690.100000001</v>
      </c>
      <c r="I85" s="7">
        <v>31889478.399999999</v>
      </c>
      <c r="J85" s="7">
        <v>30540741.800000001</v>
      </c>
      <c r="K85" s="6">
        <v>1.2384900000000001</v>
      </c>
      <c r="L85" s="5">
        <v>0.95770999999999995</v>
      </c>
    </row>
    <row r="86" spans="1:12" ht="78.75" x14ac:dyDescent="0.2">
      <c r="A86" s="13"/>
      <c r="B86" s="12" t="s">
        <v>110</v>
      </c>
      <c r="C86" s="11">
        <v>176</v>
      </c>
      <c r="D86" s="10">
        <v>4</v>
      </c>
      <c r="E86" s="10">
        <v>9</v>
      </c>
      <c r="F86" s="9" t="s">
        <v>109</v>
      </c>
      <c r="G86" s="8" t="s">
        <v>5</v>
      </c>
      <c r="H86" s="7">
        <v>1038232.3</v>
      </c>
      <c r="I86" s="7">
        <v>1038232.3</v>
      </c>
      <c r="J86" s="7">
        <v>675208.3</v>
      </c>
      <c r="K86" s="6">
        <v>0.65034000000000003</v>
      </c>
      <c r="L86" s="5">
        <v>0.65034000000000003</v>
      </c>
    </row>
    <row r="87" spans="1:12" ht="78.75" x14ac:dyDescent="0.2">
      <c r="A87" s="13"/>
      <c r="B87" s="12" t="s">
        <v>108</v>
      </c>
      <c r="C87" s="11">
        <v>176</v>
      </c>
      <c r="D87" s="10">
        <v>4</v>
      </c>
      <c r="E87" s="10">
        <v>9</v>
      </c>
      <c r="F87" s="9" t="s">
        <v>107</v>
      </c>
      <c r="G87" s="8" t="s">
        <v>5</v>
      </c>
      <c r="H87" s="7">
        <v>1038232.3</v>
      </c>
      <c r="I87" s="7">
        <v>1038232.3</v>
      </c>
      <c r="J87" s="7">
        <v>675208.3</v>
      </c>
      <c r="K87" s="6">
        <v>0.65034000000000003</v>
      </c>
      <c r="L87" s="5">
        <v>0.65034000000000003</v>
      </c>
    </row>
    <row r="88" spans="1:12" ht="31.5" x14ac:dyDescent="0.2">
      <c r="A88" s="13"/>
      <c r="B88" s="12" t="s">
        <v>22</v>
      </c>
      <c r="C88" s="11">
        <v>176</v>
      </c>
      <c r="D88" s="10">
        <v>4</v>
      </c>
      <c r="E88" s="10">
        <v>9</v>
      </c>
      <c r="F88" s="9" t="s">
        <v>107</v>
      </c>
      <c r="G88" s="8">
        <v>400</v>
      </c>
      <c r="H88" s="7">
        <v>1038232.3</v>
      </c>
      <c r="I88" s="7">
        <v>1038232.3</v>
      </c>
      <c r="J88" s="7">
        <v>675208.3</v>
      </c>
      <c r="K88" s="6">
        <v>0.65034000000000003</v>
      </c>
      <c r="L88" s="5">
        <v>0.65034000000000003</v>
      </c>
    </row>
    <row r="89" spans="1:12" ht="15.75" x14ac:dyDescent="0.2">
      <c r="A89" s="13"/>
      <c r="B89" s="12" t="s">
        <v>21</v>
      </c>
      <c r="C89" s="11">
        <v>176</v>
      </c>
      <c r="D89" s="10">
        <v>4</v>
      </c>
      <c r="E89" s="10">
        <v>9</v>
      </c>
      <c r="F89" s="9" t="s">
        <v>107</v>
      </c>
      <c r="G89" s="8">
        <v>410</v>
      </c>
      <c r="H89" s="7">
        <v>1038232.3</v>
      </c>
      <c r="I89" s="7">
        <v>1038232.3</v>
      </c>
      <c r="J89" s="7">
        <v>675208.3</v>
      </c>
      <c r="K89" s="6">
        <v>0.65034000000000003</v>
      </c>
      <c r="L89" s="5">
        <v>0.65034000000000003</v>
      </c>
    </row>
    <row r="90" spans="1:12" ht="47.25" x14ac:dyDescent="0.2">
      <c r="A90" s="13"/>
      <c r="B90" s="12" t="s">
        <v>20</v>
      </c>
      <c r="C90" s="11">
        <v>176</v>
      </c>
      <c r="D90" s="10">
        <v>4</v>
      </c>
      <c r="E90" s="10">
        <v>9</v>
      </c>
      <c r="F90" s="9" t="s">
        <v>107</v>
      </c>
      <c r="G90" s="8" t="s">
        <v>19</v>
      </c>
      <c r="H90" s="7">
        <v>1038232.3</v>
      </c>
      <c r="I90" s="7">
        <v>1038232.3</v>
      </c>
      <c r="J90" s="7">
        <v>675208.3</v>
      </c>
      <c r="K90" s="6">
        <v>0.65034000000000003</v>
      </c>
      <c r="L90" s="5">
        <v>0.65034000000000003</v>
      </c>
    </row>
    <row r="91" spans="1:12" ht="283.5" x14ac:dyDescent="0.2">
      <c r="A91" s="13"/>
      <c r="B91" s="12" t="s">
        <v>106</v>
      </c>
      <c r="C91" s="11">
        <v>176</v>
      </c>
      <c r="D91" s="10">
        <v>4</v>
      </c>
      <c r="E91" s="10">
        <v>9</v>
      </c>
      <c r="F91" s="9" t="s">
        <v>105</v>
      </c>
      <c r="G91" s="8" t="s">
        <v>5</v>
      </c>
      <c r="H91" s="7">
        <v>1180424.8999999999</v>
      </c>
      <c r="I91" s="7">
        <v>1180424.8999999999</v>
      </c>
      <c r="J91" s="7">
        <v>1063399.6000000001</v>
      </c>
      <c r="K91" s="6">
        <v>0.90085999999999999</v>
      </c>
      <c r="L91" s="5">
        <v>0.90085999999999999</v>
      </c>
    </row>
    <row r="92" spans="1:12" ht="267.75" x14ac:dyDescent="0.2">
      <c r="A92" s="13"/>
      <c r="B92" s="12" t="s">
        <v>104</v>
      </c>
      <c r="C92" s="11">
        <v>176</v>
      </c>
      <c r="D92" s="10">
        <v>4</v>
      </c>
      <c r="E92" s="10">
        <v>9</v>
      </c>
      <c r="F92" s="9" t="s">
        <v>103</v>
      </c>
      <c r="G92" s="8" t="s">
        <v>5</v>
      </c>
      <c r="H92" s="7">
        <v>162000</v>
      </c>
      <c r="I92" s="7">
        <v>162000</v>
      </c>
      <c r="J92" s="7">
        <v>44974.7</v>
      </c>
      <c r="K92" s="6">
        <v>0.27761999999999998</v>
      </c>
      <c r="L92" s="5">
        <v>0.27761999999999998</v>
      </c>
    </row>
    <row r="93" spans="1:12" ht="31.5" x14ac:dyDescent="0.2">
      <c r="A93" s="13"/>
      <c r="B93" s="12" t="s">
        <v>22</v>
      </c>
      <c r="C93" s="11">
        <v>176</v>
      </c>
      <c r="D93" s="10">
        <v>4</v>
      </c>
      <c r="E93" s="10">
        <v>9</v>
      </c>
      <c r="F93" s="9" t="s">
        <v>103</v>
      </c>
      <c r="G93" s="8">
        <v>400</v>
      </c>
      <c r="H93" s="7">
        <v>162000</v>
      </c>
      <c r="I93" s="7">
        <v>162000</v>
      </c>
      <c r="J93" s="7">
        <v>44974.7</v>
      </c>
      <c r="K93" s="6">
        <v>0.27761999999999998</v>
      </c>
      <c r="L93" s="5">
        <v>0.27761999999999998</v>
      </c>
    </row>
    <row r="94" spans="1:12" ht="15.75" x14ac:dyDescent="0.2">
      <c r="A94" s="13"/>
      <c r="B94" s="12" t="s">
        <v>21</v>
      </c>
      <c r="C94" s="11">
        <v>176</v>
      </c>
      <c r="D94" s="10">
        <v>4</v>
      </c>
      <c r="E94" s="10">
        <v>9</v>
      </c>
      <c r="F94" s="9" t="s">
        <v>103</v>
      </c>
      <c r="G94" s="8">
        <v>410</v>
      </c>
      <c r="H94" s="7">
        <v>162000</v>
      </c>
      <c r="I94" s="7">
        <v>162000</v>
      </c>
      <c r="J94" s="7">
        <v>44974.7</v>
      </c>
      <c r="K94" s="6">
        <v>0.27761999999999998</v>
      </c>
      <c r="L94" s="5">
        <v>0.27761999999999998</v>
      </c>
    </row>
    <row r="95" spans="1:12" ht="47.25" x14ac:dyDescent="0.2">
      <c r="A95" s="13"/>
      <c r="B95" s="12" t="s">
        <v>20</v>
      </c>
      <c r="C95" s="11">
        <v>176</v>
      </c>
      <c r="D95" s="10">
        <v>4</v>
      </c>
      <c r="E95" s="10">
        <v>9</v>
      </c>
      <c r="F95" s="9" t="s">
        <v>103</v>
      </c>
      <c r="G95" s="8" t="s">
        <v>19</v>
      </c>
      <c r="H95" s="7">
        <v>50000</v>
      </c>
      <c r="I95" s="7">
        <v>50000</v>
      </c>
      <c r="J95" s="7">
        <v>5868.9</v>
      </c>
      <c r="K95" s="6">
        <v>0.11738</v>
      </c>
      <c r="L95" s="5">
        <v>0.11738</v>
      </c>
    </row>
    <row r="96" spans="1:12" ht="31.5" x14ac:dyDescent="0.2">
      <c r="A96" s="13"/>
      <c r="B96" s="12" t="s">
        <v>68</v>
      </c>
      <c r="C96" s="11">
        <v>176</v>
      </c>
      <c r="D96" s="10">
        <v>4</v>
      </c>
      <c r="E96" s="10">
        <v>9</v>
      </c>
      <c r="F96" s="9" t="s">
        <v>103</v>
      </c>
      <c r="G96" s="8" t="s">
        <v>66</v>
      </c>
      <c r="H96" s="7">
        <v>112000</v>
      </c>
      <c r="I96" s="7">
        <v>112000</v>
      </c>
      <c r="J96" s="7">
        <v>39105.800000000003</v>
      </c>
      <c r="K96" s="6">
        <v>0.34916000000000003</v>
      </c>
      <c r="L96" s="5">
        <v>0.34916000000000003</v>
      </c>
    </row>
    <row r="97" spans="1:12" ht="330.75" x14ac:dyDescent="0.2">
      <c r="A97" s="13"/>
      <c r="B97" s="12" t="s">
        <v>102</v>
      </c>
      <c r="C97" s="11">
        <v>176</v>
      </c>
      <c r="D97" s="10">
        <v>4</v>
      </c>
      <c r="E97" s="10">
        <v>9</v>
      </c>
      <c r="F97" s="9" t="s">
        <v>101</v>
      </c>
      <c r="G97" s="8" t="s">
        <v>5</v>
      </c>
      <c r="H97" s="7">
        <v>1018424.9</v>
      </c>
      <c r="I97" s="7">
        <v>1018424.9</v>
      </c>
      <c r="J97" s="7">
        <v>1018424.9</v>
      </c>
      <c r="K97" s="6">
        <v>1</v>
      </c>
      <c r="L97" s="5">
        <v>1</v>
      </c>
    </row>
    <row r="98" spans="1:12" ht="31.5" x14ac:dyDescent="0.2">
      <c r="A98" s="13"/>
      <c r="B98" s="12" t="s">
        <v>22</v>
      </c>
      <c r="C98" s="11">
        <v>176</v>
      </c>
      <c r="D98" s="10">
        <v>4</v>
      </c>
      <c r="E98" s="10">
        <v>9</v>
      </c>
      <c r="F98" s="9" t="s">
        <v>101</v>
      </c>
      <c r="G98" s="8">
        <v>400</v>
      </c>
      <c r="H98" s="7">
        <v>1018424.9</v>
      </c>
      <c r="I98" s="7">
        <v>1018424.9</v>
      </c>
      <c r="J98" s="7">
        <v>1018424.9</v>
      </c>
      <c r="K98" s="6">
        <v>1</v>
      </c>
      <c r="L98" s="5">
        <v>1</v>
      </c>
    </row>
    <row r="99" spans="1:12" ht="15.75" x14ac:dyDescent="0.2">
      <c r="A99" s="13"/>
      <c r="B99" s="12" t="s">
        <v>21</v>
      </c>
      <c r="C99" s="11">
        <v>176</v>
      </c>
      <c r="D99" s="10">
        <v>4</v>
      </c>
      <c r="E99" s="10">
        <v>9</v>
      </c>
      <c r="F99" s="9" t="s">
        <v>101</v>
      </c>
      <c r="G99" s="8">
        <v>410</v>
      </c>
      <c r="H99" s="7">
        <v>1018424.9</v>
      </c>
      <c r="I99" s="7">
        <v>1018424.9</v>
      </c>
      <c r="J99" s="7">
        <v>1018424.9</v>
      </c>
      <c r="K99" s="6">
        <v>1</v>
      </c>
      <c r="L99" s="5">
        <v>1</v>
      </c>
    </row>
    <row r="100" spans="1:12" ht="31.5" x14ac:dyDescent="0.2">
      <c r="A100" s="13"/>
      <c r="B100" s="12" t="s">
        <v>68</v>
      </c>
      <c r="C100" s="11">
        <v>176</v>
      </c>
      <c r="D100" s="10">
        <v>4</v>
      </c>
      <c r="E100" s="10">
        <v>9</v>
      </c>
      <c r="F100" s="9" t="s">
        <v>101</v>
      </c>
      <c r="G100" s="8" t="s">
        <v>66</v>
      </c>
      <c r="H100" s="7">
        <v>1018424.9</v>
      </c>
      <c r="I100" s="7">
        <v>1018424.9</v>
      </c>
      <c r="J100" s="7">
        <v>1018424.9</v>
      </c>
      <c r="K100" s="6">
        <v>1</v>
      </c>
      <c r="L100" s="5">
        <v>1</v>
      </c>
    </row>
    <row r="101" spans="1:12" ht="78.75" x14ac:dyDescent="0.2">
      <c r="A101" s="13"/>
      <c r="B101" s="12" t="s">
        <v>100</v>
      </c>
      <c r="C101" s="11">
        <v>176</v>
      </c>
      <c r="D101" s="10">
        <v>4</v>
      </c>
      <c r="E101" s="10">
        <v>9</v>
      </c>
      <c r="F101" s="9" t="s">
        <v>99</v>
      </c>
      <c r="G101" s="8" t="s">
        <v>5</v>
      </c>
      <c r="H101" s="7">
        <v>10868106.1</v>
      </c>
      <c r="I101" s="7">
        <v>10774606.1</v>
      </c>
      <c r="J101" s="7">
        <v>10005151.300000001</v>
      </c>
      <c r="K101" s="6">
        <v>0.92059999999999997</v>
      </c>
      <c r="L101" s="5">
        <v>0.92859000000000003</v>
      </c>
    </row>
    <row r="102" spans="1:12" ht="63" x14ac:dyDescent="0.2">
      <c r="A102" s="13"/>
      <c r="B102" s="12" t="s">
        <v>98</v>
      </c>
      <c r="C102" s="11">
        <v>176</v>
      </c>
      <c r="D102" s="10">
        <v>4</v>
      </c>
      <c r="E102" s="10">
        <v>9</v>
      </c>
      <c r="F102" s="9" t="s">
        <v>93</v>
      </c>
      <c r="G102" s="8" t="s">
        <v>5</v>
      </c>
      <c r="H102" s="7">
        <v>7949619.7000000002</v>
      </c>
      <c r="I102" s="7">
        <v>7949619.7000000002</v>
      </c>
      <c r="J102" s="7">
        <v>7180164.9000000004</v>
      </c>
      <c r="K102" s="6">
        <v>0.90320999999999996</v>
      </c>
      <c r="L102" s="5">
        <v>0.90320999999999996</v>
      </c>
    </row>
    <row r="103" spans="1:12" ht="31.5" x14ac:dyDescent="0.2">
      <c r="A103" s="13"/>
      <c r="B103" s="12" t="s">
        <v>32</v>
      </c>
      <c r="C103" s="11">
        <v>176</v>
      </c>
      <c r="D103" s="10">
        <v>4</v>
      </c>
      <c r="E103" s="10">
        <v>9</v>
      </c>
      <c r="F103" s="9" t="s">
        <v>93</v>
      </c>
      <c r="G103" s="8">
        <v>200</v>
      </c>
      <c r="H103" s="7">
        <v>7944619.7000000002</v>
      </c>
      <c r="I103" s="7">
        <v>7944619.7000000002</v>
      </c>
      <c r="J103" s="7">
        <v>7177261.9000000004</v>
      </c>
      <c r="K103" s="6">
        <v>0.90341000000000005</v>
      </c>
      <c r="L103" s="5">
        <v>0.90341000000000005</v>
      </c>
    </row>
    <row r="104" spans="1:12" ht="47.25" x14ac:dyDescent="0.2">
      <c r="A104" s="13"/>
      <c r="B104" s="12" t="s">
        <v>31</v>
      </c>
      <c r="C104" s="11">
        <v>176</v>
      </c>
      <c r="D104" s="10">
        <v>4</v>
      </c>
      <c r="E104" s="10">
        <v>9</v>
      </c>
      <c r="F104" s="9" t="s">
        <v>93</v>
      </c>
      <c r="G104" s="8">
        <v>240</v>
      </c>
      <c r="H104" s="7">
        <v>7944619.7000000002</v>
      </c>
      <c r="I104" s="7">
        <v>7944619.7000000002</v>
      </c>
      <c r="J104" s="7">
        <v>7177261.9000000004</v>
      </c>
      <c r="K104" s="6">
        <v>0.90341000000000005</v>
      </c>
      <c r="L104" s="5">
        <v>0.90341000000000005</v>
      </c>
    </row>
    <row r="105" spans="1:12" ht="31.5" x14ac:dyDescent="0.2">
      <c r="A105" s="13"/>
      <c r="B105" s="12" t="s">
        <v>97</v>
      </c>
      <c r="C105" s="11">
        <v>176</v>
      </c>
      <c r="D105" s="10">
        <v>4</v>
      </c>
      <c r="E105" s="10">
        <v>9</v>
      </c>
      <c r="F105" s="9" t="s">
        <v>93</v>
      </c>
      <c r="G105" s="8" t="s">
        <v>96</v>
      </c>
      <c r="H105" s="7">
        <v>3000</v>
      </c>
      <c r="I105" s="7">
        <v>3000</v>
      </c>
      <c r="J105" s="7">
        <v>0</v>
      </c>
      <c r="K105" s="6">
        <v>0</v>
      </c>
      <c r="L105" s="5">
        <v>0</v>
      </c>
    </row>
    <row r="106" spans="1:12" ht="31.5" x14ac:dyDescent="0.2">
      <c r="A106" s="13"/>
      <c r="B106" s="12" t="s">
        <v>30</v>
      </c>
      <c r="C106" s="11">
        <v>176</v>
      </c>
      <c r="D106" s="10">
        <v>4</v>
      </c>
      <c r="E106" s="10">
        <v>9</v>
      </c>
      <c r="F106" s="9" t="s">
        <v>93</v>
      </c>
      <c r="G106" s="8" t="s">
        <v>29</v>
      </c>
      <c r="H106" s="7">
        <v>6860.5</v>
      </c>
      <c r="I106" s="7">
        <v>6860.5</v>
      </c>
      <c r="J106" s="7">
        <v>6860.5</v>
      </c>
      <c r="K106" s="6">
        <v>1</v>
      </c>
      <c r="L106" s="5">
        <v>1</v>
      </c>
    </row>
    <row r="107" spans="1:12" ht="47.25" x14ac:dyDescent="0.2">
      <c r="A107" s="13"/>
      <c r="B107" s="12" t="s">
        <v>54</v>
      </c>
      <c r="C107" s="11">
        <v>176</v>
      </c>
      <c r="D107" s="10">
        <v>4</v>
      </c>
      <c r="E107" s="10">
        <v>9</v>
      </c>
      <c r="F107" s="9" t="s">
        <v>93</v>
      </c>
      <c r="G107" s="8" t="s">
        <v>53</v>
      </c>
      <c r="H107" s="7">
        <v>208440</v>
      </c>
      <c r="I107" s="7">
        <v>158857.29999999999</v>
      </c>
      <c r="J107" s="7">
        <v>99458.5</v>
      </c>
      <c r="K107" s="6">
        <v>0.47715999999999997</v>
      </c>
      <c r="L107" s="5">
        <v>0.62609000000000004</v>
      </c>
    </row>
    <row r="108" spans="1:12" ht="15.75" x14ac:dyDescent="0.2">
      <c r="A108" s="13"/>
      <c r="B108" s="12" t="s">
        <v>28</v>
      </c>
      <c r="C108" s="11">
        <v>176</v>
      </c>
      <c r="D108" s="10">
        <v>4</v>
      </c>
      <c r="E108" s="10">
        <v>9</v>
      </c>
      <c r="F108" s="9" t="s">
        <v>93</v>
      </c>
      <c r="G108" s="8" t="s">
        <v>27</v>
      </c>
      <c r="H108" s="7">
        <v>7701244.7000000002</v>
      </c>
      <c r="I108" s="7">
        <v>7750827.4000000004</v>
      </c>
      <c r="J108" s="7">
        <v>7051204.5</v>
      </c>
      <c r="K108" s="6">
        <v>0.91559000000000001</v>
      </c>
      <c r="L108" s="5">
        <v>0.90973999999999999</v>
      </c>
    </row>
    <row r="109" spans="1:12" ht="15.75" x14ac:dyDescent="0.2">
      <c r="A109" s="13"/>
      <c r="B109" s="12" t="s">
        <v>95</v>
      </c>
      <c r="C109" s="11">
        <v>176</v>
      </c>
      <c r="D109" s="10">
        <v>4</v>
      </c>
      <c r="E109" s="10">
        <v>9</v>
      </c>
      <c r="F109" s="9" t="s">
        <v>93</v>
      </c>
      <c r="G109" s="8" t="s">
        <v>94</v>
      </c>
      <c r="H109" s="7">
        <v>25074.5</v>
      </c>
      <c r="I109" s="7">
        <v>25074.5</v>
      </c>
      <c r="J109" s="7">
        <v>19738.400000000001</v>
      </c>
      <c r="K109" s="6">
        <v>0.78718999999999995</v>
      </c>
      <c r="L109" s="5">
        <v>0.78718999999999995</v>
      </c>
    </row>
    <row r="110" spans="1:12" ht="15.75" x14ac:dyDescent="0.2">
      <c r="A110" s="13"/>
      <c r="B110" s="12" t="s">
        <v>18</v>
      </c>
      <c r="C110" s="11">
        <v>176</v>
      </c>
      <c r="D110" s="10">
        <v>4</v>
      </c>
      <c r="E110" s="10">
        <v>9</v>
      </c>
      <c r="F110" s="9" t="s">
        <v>93</v>
      </c>
      <c r="G110" s="8">
        <v>800</v>
      </c>
      <c r="H110" s="7">
        <v>5000</v>
      </c>
      <c r="I110" s="7">
        <v>5000</v>
      </c>
      <c r="J110" s="7">
        <v>2903</v>
      </c>
      <c r="K110" s="6">
        <v>0.5806</v>
      </c>
      <c r="L110" s="5">
        <v>0.5806</v>
      </c>
    </row>
    <row r="111" spans="1:12" ht="15.75" x14ac:dyDescent="0.2">
      <c r="A111" s="13"/>
      <c r="B111" s="12" t="s">
        <v>14</v>
      </c>
      <c r="C111" s="11">
        <v>176</v>
      </c>
      <c r="D111" s="10">
        <v>4</v>
      </c>
      <c r="E111" s="10">
        <v>9</v>
      </c>
      <c r="F111" s="9" t="s">
        <v>93</v>
      </c>
      <c r="G111" s="8">
        <v>850</v>
      </c>
      <c r="H111" s="7">
        <v>5000</v>
      </c>
      <c r="I111" s="7">
        <v>5000</v>
      </c>
      <c r="J111" s="7">
        <v>2903</v>
      </c>
      <c r="K111" s="6">
        <v>0.5806</v>
      </c>
      <c r="L111" s="5">
        <v>0.5806</v>
      </c>
    </row>
    <row r="112" spans="1:12" ht="15.75" x14ac:dyDescent="0.2">
      <c r="A112" s="13"/>
      <c r="B112" s="12" t="s">
        <v>9</v>
      </c>
      <c r="C112" s="11">
        <v>176</v>
      </c>
      <c r="D112" s="10">
        <v>4</v>
      </c>
      <c r="E112" s="10">
        <v>9</v>
      </c>
      <c r="F112" s="9" t="s">
        <v>93</v>
      </c>
      <c r="G112" s="8" t="s">
        <v>7</v>
      </c>
      <c r="H112" s="7">
        <v>5000</v>
      </c>
      <c r="I112" s="7">
        <v>5000</v>
      </c>
      <c r="J112" s="7">
        <v>2903</v>
      </c>
      <c r="K112" s="6">
        <v>0.5806</v>
      </c>
      <c r="L112" s="5">
        <v>0.5806</v>
      </c>
    </row>
    <row r="113" spans="1:12" ht="126" x14ac:dyDescent="0.2">
      <c r="A113" s="13"/>
      <c r="B113" s="12" t="s">
        <v>92</v>
      </c>
      <c r="C113" s="11">
        <v>176</v>
      </c>
      <c r="D113" s="10">
        <v>4</v>
      </c>
      <c r="E113" s="10">
        <v>9</v>
      </c>
      <c r="F113" s="9" t="s">
        <v>91</v>
      </c>
      <c r="G113" s="8" t="s">
        <v>5</v>
      </c>
      <c r="H113" s="7">
        <v>1095086.3999999999</v>
      </c>
      <c r="I113" s="7">
        <v>1095086.3999999999</v>
      </c>
      <c r="J113" s="7">
        <v>1095086.3999999999</v>
      </c>
      <c r="K113" s="6">
        <v>1</v>
      </c>
      <c r="L113" s="5">
        <v>1</v>
      </c>
    </row>
    <row r="114" spans="1:12" ht="31.5" x14ac:dyDescent="0.2">
      <c r="A114" s="13"/>
      <c r="B114" s="12" t="s">
        <v>32</v>
      </c>
      <c r="C114" s="11">
        <v>176</v>
      </c>
      <c r="D114" s="10">
        <v>4</v>
      </c>
      <c r="E114" s="10">
        <v>9</v>
      </c>
      <c r="F114" s="9" t="s">
        <v>91</v>
      </c>
      <c r="G114" s="8">
        <v>200</v>
      </c>
      <c r="H114" s="7">
        <v>1095086.3999999999</v>
      </c>
      <c r="I114" s="7">
        <v>1095086.3999999999</v>
      </c>
      <c r="J114" s="7">
        <v>1095086.3999999999</v>
      </c>
      <c r="K114" s="6">
        <v>1</v>
      </c>
      <c r="L114" s="5">
        <v>1</v>
      </c>
    </row>
    <row r="115" spans="1:12" ht="47.25" x14ac:dyDescent="0.2">
      <c r="A115" s="13"/>
      <c r="B115" s="12" t="s">
        <v>31</v>
      </c>
      <c r="C115" s="11">
        <v>176</v>
      </c>
      <c r="D115" s="10">
        <v>4</v>
      </c>
      <c r="E115" s="10">
        <v>9</v>
      </c>
      <c r="F115" s="9" t="s">
        <v>91</v>
      </c>
      <c r="G115" s="8">
        <v>240</v>
      </c>
      <c r="H115" s="7">
        <v>1095086.3999999999</v>
      </c>
      <c r="I115" s="7">
        <v>1095086.3999999999</v>
      </c>
      <c r="J115" s="7">
        <v>1095086.3999999999</v>
      </c>
      <c r="K115" s="6">
        <v>1</v>
      </c>
      <c r="L115" s="5">
        <v>1</v>
      </c>
    </row>
    <row r="116" spans="1:12" ht="15.75" x14ac:dyDescent="0.2">
      <c r="A116" s="13"/>
      <c r="B116" s="12" t="s">
        <v>28</v>
      </c>
      <c r="C116" s="11">
        <v>176</v>
      </c>
      <c r="D116" s="10">
        <v>4</v>
      </c>
      <c r="E116" s="10">
        <v>9</v>
      </c>
      <c r="F116" s="9" t="s">
        <v>91</v>
      </c>
      <c r="G116" s="8" t="s">
        <v>27</v>
      </c>
      <c r="H116" s="7">
        <v>1095086.3999999999</v>
      </c>
      <c r="I116" s="7">
        <v>1095086.3999999999</v>
      </c>
      <c r="J116" s="7">
        <v>1095086.3999999999</v>
      </c>
      <c r="K116" s="6">
        <v>1</v>
      </c>
      <c r="L116" s="5">
        <v>1</v>
      </c>
    </row>
    <row r="117" spans="1:12" ht="94.5" x14ac:dyDescent="0.2">
      <c r="A117" s="13"/>
      <c r="B117" s="12" t="s">
        <v>85</v>
      </c>
      <c r="C117" s="11">
        <v>176</v>
      </c>
      <c r="D117" s="10">
        <v>4</v>
      </c>
      <c r="E117" s="10">
        <v>9</v>
      </c>
      <c r="F117" s="9" t="s">
        <v>90</v>
      </c>
      <c r="G117" s="8" t="s">
        <v>5</v>
      </c>
      <c r="H117" s="7">
        <v>1823400</v>
      </c>
      <c r="I117" s="7">
        <v>1729900</v>
      </c>
      <c r="J117" s="7">
        <v>1729900</v>
      </c>
      <c r="K117" s="6">
        <v>0.94872000000000001</v>
      </c>
      <c r="L117" s="5">
        <v>1</v>
      </c>
    </row>
    <row r="118" spans="1:12" ht="31.5" x14ac:dyDescent="0.2">
      <c r="A118" s="13"/>
      <c r="B118" s="12" t="s">
        <v>32</v>
      </c>
      <c r="C118" s="11">
        <v>176</v>
      </c>
      <c r="D118" s="10">
        <v>4</v>
      </c>
      <c r="E118" s="10">
        <v>9</v>
      </c>
      <c r="F118" s="9" t="s">
        <v>90</v>
      </c>
      <c r="G118" s="8">
        <v>200</v>
      </c>
      <c r="H118" s="7">
        <v>1823400</v>
      </c>
      <c r="I118" s="7">
        <v>1729900</v>
      </c>
      <c r="J118" s="7">
        <v>1729900</v>
      </c>
      <c r="K118" s="6">
        <v>0.94872000000000001</v>
      </c>
      <c r="L118" s="5">
        <v>1</v>
      </c>
    </row>
    <row r="119" spans="1:12" ht="47.25" x14ac:dyDescent="0.2">
      <c r="A119" s="13"/>
      <c r="B119" s="12" t="s">
        <v>31</v>
      </c>
      <c r="C119" s="11">
        <v>176</v>
      </c>
      <c r="D119" s="10">
        <v>4</v>
      </c>
      <c r="E119" s="10">
        <v>9</v>
      </c>
      <c r="F119" s="9" t="s">
        <v>90</v>
      </c>
      <c r="G119" s="8">
        <v>240</v>
      </c>
      <c r="H119" s="7">
        <v>1823400</v>
      </c>
      <c r="I119" s="7">
        <v>1729900</v>
      </c>
      <c r="J119" s="7">
        <v>1729900</v>
      </c>
      <c r="K119" s="6">
        <v>0.94872000000000001</v>
      </c>
      <c r="L119" s="5">
        <v>1</v>
      </c>
    </row>
    <row r="120" spans="1:12" ht="15.75" x14ac:dyDescent="0.2">
      <c r="A120" s="13"/>
      <c r="B120" s="12" t="s">
        <v>28</v>
      </c>
      <c r="C120" s="11">
        <v>176</v>
      </c>
      <c r="D120" s="10">
        <v>4</v>
      </c>
      <c r="E120" s="10">
        <v>9</v>
      </c>
      <c r="F120" s="9" t="s">
        <v>90</v>
      </c>
      <c r="G120" s="8" t="s">
        <v>27</v>
      </c>
      <c r="H120" s="7">
        <v>1823400</v>
      </c>
      <c r="I120" s="7">
        <v>1729900</v>
      </c>
      <c r="J120" s="7">
        <v>1729900</v>
      </c>
      <c r="K120" s="6">
        <v>0.94872000000000001</v>
      </c>
      <c r="L120" s="5">
        <v>1</v>
      </c>
    </row>
    <row r="121" spans="1:12" ht="126" x14ac:dyDescent="0.2">
      <c r="A121" s="13"/>
      <c r="B121" s="12" t="s">
        <v>89</v>
      </c>
      <c r="C121" s="11">
        <v>176</v>
      </c>
      <c r="D121" s="10">
        <v>4</v>
      </c>
      <c r="E121" s="10">
        <v>9</v>
      </c>
      <c r="F121" s="9" t="s">
        <v>88</v>
      </c>
      <c r="G121" s="8" t="s">
        <v>5</v>
      </c>
      <c r="H121" s="7">
        <v>3833393.7</v>
      </c>
      <c r="I121" s="7">
        <v>3833393.7</v>
      </c>
      <c r="J121" s="7">
        <v>3817060.4</v>
      </c>
      <c r="K121" s="6">
        <v>0.99573999999999996</v>
      </c>
      <c r="L121" s="5">
        <v>0.99573999999999996</v>
      </c>
    </row>
    <row r="122" spans="1:12" ht="94.5" x14ac:dyDescent="0.2">
      <c r="A122" s="13"/>
      <c r="B122" s="12" t="s">
        <v>87</v>
      </c>
      <c r="C122" s="11">
        <v>176</v>
      </c>
      <c r="D122" s="10">
        <v>4</v>
      </c>
      <c r="E122" s="10">
        <v>9</v>
      </c>
      <c r="F122" s="9" t="s">
        <v>86</v>
      </c>
      <c r="G122" s="8" t="s">
        <v>5</v>
      </c>
      <c r="H122" s="7">
        <v>36410</v>
      </c>
      <c r="I122" s="7">
        <v>36410</v>
      </c>
      <c r="J122" s="7">
        <v>32474.6</v>
      </c>
      <c r="K122" s="6">
        <v>0.89192000000000005</v>
      </c>
      <c r="L122" s="5">
        <v>0.89192000000000005</v>
      </c>
    </row>
    <row r="123" spans="1:12" ht="15.75" x14ac:dyDescent="0.2">
      <c r="A123" s="13"/>
      <c r="B123" s="12" t="s">
        <v>4</v>
      </c>
      <c r="C123" s="11">
        <v>176</v>
      </c>
      <c r="D123" s="10">
        <v>4</v>
      </c>
      <c r="E123" s="10">
        <v>9</v>
      </c>
      <c r="F123" s="9" t="s">
        <v>86</v>
      </c>
      <c r="G123" s="8">
        <v>500</v>
      </c>
      <c r="H123" s="7">
        <v>36410</v>
      </c>
      <c r="I123" s="7">
        <v>36410</v>
      </c>
      <c r="J123" s="7">
        <v>32474.6</v>
      </c>
      <c r="K123" s="6">
        <v>0.89192000000000005</v>
      </c>
      <c r="L123" s="5">
        <v>0.89192000000000005</v>
      </c>
    </row>
    <row r="124" spans="1:12" ht="15.75" x14ac:dyDescent="0.2">
      <c r="A124" s="13"/>
      <c r="B124" s="12" t="s">
        <v>3</v>
      </c>
      <c r="C124" s="11">
        <v>176</v>
      </c>
      <c r="D124" s="10">
        <v>4</v>
      </c>
      <c r="E124" s="10">
        <v>9</v>
      </c>
      <c r="F124" s="9" t="s">
        <v>86</v>
      </c>
      <c r="G124" s="8">
        <v>520</v>
      </c>
      <c r="H124" s="7">
        <v>36410</v>
      </c>
      <c r="I124" s="7">
        <v>36410</v>
      </c>
      <c r="J124" s="7">
        <v>32474.6</v>
      </c>
      <c r="K124" s="6">
        <v>0.89192000000000005</v>
      </c>
      <c r="L124" s="5">
        <v>0.89192000000000005</v>
      </c>
    </row>
    <row r="125" spans="1:12" ht="47.25" x14ac:dyDescent="0.2">
      <c r="A125" s="13"/>
      <c r="B125" s="12" t="s">
        <v>60</v>
      </c>
      <c r="C125" s="11">
        <v>176</v>
      </c>
      <c r="D125" s="10">
        <v>4</v>
      </c>
      <c r="E125" s="10">
        <v>9</v>
      </c>
      <c r="F125" s="9" t="s">
        <v>86</v>
      </c>
      <c r="G125" s="8" t="s">
        <v>58</v>
      </c>
      <c r="H125" s="7">
        <v>36410</v>
      </c>
      <c r="I125" s="7">
        <v>36410</v>
      </c>
      <c r="J125" s="7">
        <v>32474.6</v>
      </c>
      <c r="K125" s="6">
        <v>0.89192000000000005</v>
      </c>
      <c r="L125" s="5">
        <v>0.89192000000000005</v>
      </c>
    </row>
    <row r="126" spans="1:12" ht="94.5" x14ac:dyDescent="0.2">
      <c r="A126" s="13"/>
      <c r="B126" s="12" t="s">
        <v>85</v>
      </c>
      <c r="C126" s="11">
        <v>176</v>
      </c>
      <c r="D126" s="10">
        <v>4</v>
      </c>
      <c r="E126" s="10">
        <v>9</v>
      </c>
      <c r="F126" s="9" t="s">
        <v>84</v>
      </c>
      <c r="G126" s="8" t="s">
        <v>5</v>
      </c>
      <c r="H126" s="7">
        <v>235000</v>
      </c>
      <c r="I126" s="7">
        <v>235000</v>
      </c>
      <c r="J126" s="7">
        <v>235000</v>
      </c>
      <c r="K126" s="6">
        <v>1</v>
      </c>
      <c r="L126" s="5">
        <v>1</v>
      </c>
    </row>
    <row r="127" spans="1:12" ht="15.75" x14ac:dyDescent="0.2">
      <c r="A127" s="13"/>
      <c r="B127" s="12" t="s">
        <v>4</v>
      </c>
      <c r="C127" s="11">
        <v>176</v>
      </c>
      <c r="D127" s="10">
        <v>4</v>
      </c>
      <c r="E127" s="10">
        <v>9</v>
      </c>
      <c r="F127" s="9" t="s">
        <v>84</v>
      </c>
      <c r="G127" s="8">
        <v>500</v>
      </c>
      <c r="H127" s="7">
        <v>235000</v>
      </c>
      <c r="I127" s="7">
        <v>235000</v>
      </c>
      <c r="J127" s="7">
        <v>235000</v>
      </c>
      <c r="K127" s="6">
        <v>1</v>
      </c>
      <c r="L127" s="5">
        <v>1</v>
      </c>
    </row>
    <row r="128" spans="1:12" ht="15.75" x14ac:dyDescent="0.2">
      <c r="A128" s="13"/>
      <c r="B128" s="12" t="s">
        <v>3</v>
      </c>
      <c r="C128" s="11">
        <v>176</v>
      </c>
      <c r="D128" s="10">
        <v>4</v>
      </c>
      <c r="E128" s="10">
        <v>9</v>
      </c>
      <c r="F128" s="9" t="s">
        <v>84</v>
      </c>
      <c r="G128" s="8">
        <v>520</v>
      </c>
      <c r="H128" s="7">
        <v>235000</v>
      </c>
      <c r="I128" s="7">
        <v>235000</v>
      </c>
      <c r="J128" s="7">
        <v>235000</v>
      </c>
      <c r="K128" s="6">
        <v>1</v>
      </c>
      <c r="L128" s="5">
        <v>1</v>
      </c>
    </row>
    <row r="129" spans="1:12" ht="63" x14ac:dyDescent="0.2">
      <c r="A129" s="13"/>
      <c r="B129" s="12" t="s">
        <v>2</v>
      </c>
      <c r="C129" s="11">
        <v>176</v>
      </c>
      <c r="D129" s="10">
        <v>4</v>
      </c>
      <c r="E129" s="10">
        <v>9</v>
      </c>
      <c r="F129" s="9" t="s">
        <v>84</v>
      </c>
      <c r="G129" s="8" t="s">
        <v>0</v>
      </c>
      <c r="H129" s="7">
        <v>235000</v>
      </c>
      <c r="I129" s="7">
        <v>235000</v>
      </c>
      <c r="J129" s="7">
        <v>235000</v>
      </c>
      <c r="K129" s="6">
        <v>1</v>
      </c>
      <c r="L129" s="5">
        <v>1</v>
      </c>
    </row>
    <row r="130" spans="1:12" ht="78.75" x14ac:dyDescent="0.2">
      <c r="A130" s="13"/>
      <c r="B130" s="12" t="s">
        <v>83</v>
      </c>
      <c r="C130" s="11">
        <v>176</v>
      </c>
      <c r="D130" s="10">
        <v>4</v>
      </c>
      <c r="E130" s="10">
        <v>9</v>
      </c>
      <c r="F130" s="9" t="s">
        <v>82</v>
      </c>
      <c r="G130" s="8" t="s">
        <v>5</v>
      </c>
      <c r="H130" s="7">
        <v>3561983.7</v>
      </c>
      <c r="I130" s="7">
        <v>3561983.7</v>
      </c>
      <c r="J130" s="7">
        <v>3549585.8</v>
      </c>
      <c r="K130" s="6">
        <v>0.99651999999999996</v>
      </c>
      <c r="L130" s="5">
        <v>0.99651999999999996</v>
      </c>
    </row>
    <row r="131" spans="1:12" ht="15.75" x14ac:dyDescent="0.2">
      <c r="A131" s="13"/>
      <c r="B131" s="12" t="s">
        <v>4</v>
      </c>
      <c r="C131" s="11">
        <v>176</v>
      </c>
      <c r="D131" s="10">
        <v>4</v>
      </c>
      <c r="E131" s="10">
        <v>9</v>
      </c>
      <c r="F131" s="9" t="s">
        <v>82</v>
      </c>
      <c r="G131" s="8">
        <v>500</v>
      </c>
      <c r="H131" s="7">
        <v>3561983.7</v>
      </c>
      <c r="I131" s="7">
        <v>3561983.7</v>
      </c>
      <c r="J131" s="7">
        <v>3549585.8</v>
      </c>
      <c r="K131" s="6">
        <v>0.99651999999999996</v>
      </c>
      <c r="L131" s="5">
        <v>0.99651999999999996</v>
      </c>
    </row>
    <row r="132" spans="1:12" ht="15.75" x14ac:dyDescent="0.2">
      <c r="A132" s="13"/>
      <c r="B132" s="12" t="s">
        <v>3</v>
      </c>
      <c r="C132" s="11">
        <v>176</v>
      </c>
      <c r="D132" s="10">
        <v>4</v>
      </c>
      <c r="E132" s="10">
        <v>9</v>
      </c>
      <c r="F132" s="9" t="s">
        <v>82</v>
      </c>
      <c r="G132" s="8">
        <v>520</v>
      </c>
      <c r="H132" s="7">
        <v>3561983.7</v>
      </c>
      <c r="I132" s="7">
        <v>3561983.7</v>
      </c>
      <c r="J132" s="7">
        <v>3549585.8</v>
      </c>
      <c r="K132" s="6">
        <v>0.99651999999999996</v>
      </c>
      <c r="L132" s="5">
        <v>0.99651999999999996</v>
      </c>
    </row>
    <row r="133" spans="1:12" ht="63" x14ac:dyDescent="0.2">
      <c r="A133" s="13"/>
      <c r="B133" s="12" t="s">
        <v>2</v>
      </c>
      <c r="C133" s="11">
        <v>176</v>
      </c>
      <c r="D133" s="10">
        <v>4</v>
      </c>
      <c r="E133" s="10">
        <v>9</v>
      </c>
      <c r="F133" s="9" t="s">
        <v>82</v>
      </c>
      <c r="G133" s="8" t="s">
        <v>0</v>
      </c>
      <c r="H133" s="7">
        <v>2627856.7999999998</v>
      </c>
      <c r="I133" s="7">
        <v>2748216.8</v>
      </c>
      <c r="J133" s="7">
        <v>2743533.2</v>
      </c>
      <c r="K133" s="6">
        <v>1.0440199999999999</v>
      </c>
      <c r="L133" s="5">
        <v>0.99829999999999997</v>
      </c>
    </row>
    <row r="134" spans="1:12" ht="47.25" x14ac:dyDescent="0.2">
      <c r="A134" s="13"/>
      <c r="B134" s="12" t="s">
        <v>60</v>
      </c>
      <c r="C134" s="11">
        <v>176</v>
      </c>
      <c r="D134" s="10">
        <v>4</v>
      </c>
      <c r="E134" s="10">
        <v>9</v>
      </c>
      <c r="F134" s="9" t="s">
        <v>82</v>
      </c>
      <c r="G134" s="8" t="s">
        <v>58</v>
      </c>
      <c r="H134" s="7">
        <v>934126.9</v>
      </c>
      <c r="I134" s="7">
        <v>813766.9</v>
      </c>
      <c r="J134" s="7">
        <v>806052.5</v>
      </c>
      <c r="K134" s="6">
        <v>0.86289000000000005</v>
      </c>
      <c r="L134" s="5">
        <v>0.99051999999999996</v>
      </c>
    </row>
    <row r="135" spans="1:12" ht="78.75" x14ac:dyDescent="0.2">
      <c r="A135" s="13"/>
      <c r="B135" s="12" t="s">
        <v>81</v>
      </c>
      <c r="C135" s="11">
        <v>176</v>
      </c>
      <c r="D135" s="10">
        <v>4</v>
      </c>
      <c r="E135" s="10">
        <v>9</v>
      </c>
      <c r="F135" s="9" t="s">
        <v>80</v>
      </c>
      <c r="G135" s="8" t="s">
        <v>5</v>
      </c>
      <c r="H135" s="7">
        <v>20000</v>
      </c>
      <c r="I135" s="7">
        <v>20000</v>
      </c>
      <c r="J135" s="7">
        <v>20000</v>
      </c>
      <c r="K135" s="6">
        <v>1</v>
      </c>
      <c r="L135" s="5">
        <v>1</v>
      </c>
    </row>
    <row r="136" spans="1:12" ht="31.5" x14ac:dyDescent="0.2">
      <c r="A136" s="13"/>
      <c r="B136" s="12" t="s">
        <v>79</v>
      </c>
      <c r="C136" s="11">
        <v>176</v>
      </c>
      <c r="D136" s="10">
        <v>4</v>
      </c>
      <c r="E136" s="10">
        <v>9</v>
      </c>
      <c r="F136" s="9" t="s">
        <v>78</v>
      </c>
      <c r="G136" s="8" t="s">
        <v>5</v>
      </c>
      <c r="H136" s="7">
        <v>20000</v>
      </c>
      <c r="I136" s="7">
        <v>20000</v>
      </c>
      <c r="J136" s="7">
        <v>20000</v>
      </c>
      <c r="K136" s="6">
        <v>1</v>
      </c>
      <c r="L136" s="5">
        <v>1</v>
      </c>
    </row>
    <row r="137" spans="1:12" ht="31.5" x14ac:dyDescent="0.2">
      <c r="A137" s="13"/>
      <c r="B137" s="12" t="s">
        <v>32</v>
      </c>
      <c r="C137" s="11">
        <v>176</v>
      </c>
      <c r="D137" s="10">
        <v>4</v>
      </c>
      <c r="E137" s="10">
        <v>9</v>
      </c>
      <c r="F137" s="9" t="s">
        <v>78</v>
      </c>
      <c r="G137" s="8">
        <v>200</v>
      </c>
      <c r="H137" s="7">
        <v>20000</v>
      </c>
      <c r="I137" s="7">
        <v>20000</v>
      </c>
      <c r="J137" s="7">
        <v>20000</v>
      </c>
      <c r="K137" s="6">
        <v>1</v>
      </c>
      <c r="L137" s="5">
        <v>1</v>
      </c>
    </row>
    <row r="138" spans="1:12" ht="47.25" x14ac:dyDescent="0.2">
      <c r="A138" s="13"/>
      <c r="B138" s="12" t="s">
        <v>31</v>
      </c>
      <c r="C138" s="11">
        <v>176</v>
      </c>
      <c r="D138" s="10">
        <v>4</v>
      </c>
      <c r="E138" s="10">
        <v>9</v>
      </c>
      <c r="F138" s="9" t="s">
        <v>78</v>
      </c>
      <c r="G138" s="8">
        <v>240</v>
      </c>
      <c r="H138" s="7">
        <v>20000</v>
      </c>
      <c r="I138" s="7">
        <v>20000</v>
      </c>
      <c r="J138" s="7">
        <v>20000</v>
      </c>
      <c r="K138" s="6">
        <v>1</v>
      </c>
      <c r="L138" s="5">
        <v>1</v>
      </c>
    </row>
    <row r="139" spans="1:12" ht="15.75" x14ac:dyDescent="0.2">
      <c r="A139" s="13"/>
      <c r="B139" s="12" t="s">
        <v>28</v>
      </c>
      <c r="C139" s="11">
        <v>176</v>
      </c>
      <c r="D139" s="10">
        <v>4</v>
      </c>
      <c r="E139" s="10">
        <v>9</v>
      </c>
      <c r="F139" s="9" t="s">
        <v>78</v>
      </c>
      <c r="G139" s="8" t="s">
        <v>27</v>
      </c>
      <c r="H139" s="7">
        <v>20000</v>
      </c>
      <c r="I139" s="7">
        <v>20000</v>
      </c>
      <c r="J139" s="7">
        <v>20000</v>
      </c>
      <c r="K139" s="6">
        <v>1</v>
      </c>
      <c r="L139" s="5">
        <v>1</v>
      </c>
    </row>
    <row r="140" spans="1:12" ht="47.25" x14ac:dyDescent="0.2">
      <c r="A140" s="13"/>
      <c r="B140" s="12" t="s">
        <v>77</v>
      </c>
      <c r="C140" s="11">
        <v>176</v>
      </c>
      <c r="D140" s="10">
        <v>4</v>
      </c>
      <c r="E140" s="10">
        <v>9</v>
      </c>
      <c r="F140" s="9" t="s">
        <v>76</v>
      </c>
      <c r="G140" s="8" t="s">
        <v>5</v>
      </c>
      <c r="H140" s="7">
        <v>7460127.0999999996</v>
      </c>
      <c r="I140" s="7">
        <v>14783415.300000001</v>
      </c>
      <c r="J140" s="7">
        <v>14700516.1</v>
      </c>
      <c r="K140" s="6">
        <v>1.97054</v>
      </c>
      <c r="L140" s="5">
        <v>0.99439</v>
      </c>
    </row>
    <row r="141" spans="1:12" ht="78.75" x14ac:dyDescent="0.2">
      <c r="A141" s="13"/>
      <c r="B141" s="12" t="s">
        <v>75</v>
      </c>
      <c r="C141" s="11">
        <v>176</v>
      </c>
      <c r="D141" s="10">
        <v>4</v>
      </c>
      <c r="E141" s="10">
        <v>9</v>
      </c>
      <c r="F141" s="9" t="s">
        <v>74</v>
      </c>
      <c r="G141" s="8" t="s">
        <v>5</v>
      </c>
      <c r="H141" s="7">
        <v>247800</v>
      </c>
      <c r="I141" s="7">
        <v>247800</v>
      </c>
      <c r="J141" s="7">
        <v>247800</v>
      </c>
      <c r="K141" s="6">
        <v>1</v>
      </c>
      <c r="L141" s="5">
        <v>1</v>
      </c>
    </row>
    <row r="142" spans="1:12" ht="31.5" x14ac:dyDescent="0.2">
      <c r="A142" s="13"/>
      <c r="B142" s="12" t="s">
        <v>22</v>
      </c>
      <c r="C142" s="11">
        <v>176</v>
      </c>
      <c r="D142" s="10">
        <v>4</v>
      </c>
      <c r="E142" s="10">
        <v>9</v>
      </c>
      <c r="F142" s="9" t="s">
        <v>74</v>
      </c>
      <c r="G142" s="8">
        <v>400</v>
      </c>
      <c r="H142" s="7">
        <v>247800</v>
      </c>
      <c r="I142" s="7">
        <v>247800</v>
      </c>
      <c r="J142" s="7">
        <v>247800</v>
      </c>
      <c r="K142" s="6">
        <v>1</v>
      </c>
      <c r="L142" s="5">
        <v>1</v>
      </c>
    </row>
    <row r="143" spans="1:12" ht="15.75" x14ac:dyDescent="0.2">
      <c r="A143" s="13"/>
      <c r="B143" s="12" t="s">
        <v>21</v>
      </c>
      <c r="C143" s="11">
        <v>176</v>
      </c>
      <c r="D143" s="10">
        <v>4</v>
      </c>
      <c r="E143" s="10">
        <v>9</v>
      </c>
      <c r="F143" s="9" t="s">
        <v>74</v>
      </c>
      <c r="G143" s="8">
        <v>410</v>
      </c>
      <c r="H143" s="7">
        <v>247800</v>
      </c>
      <c r="I143" s="7">
        <v>247800</v>
      </c>
      <c r="J143" s="7">
        <v>247800</v>
      </c>
      <c r="K143" s="6">
        <v>1</v>
      </c>
      <c r="L143" s="5">
        <v>1</v>
      </c>
    </row>
    <row r="144" spans="1:12" ht="47.25" x14ac:dyDescent="0.2">
      <c r="A144" s="13"/>
      <c r="B144" s="12" t="s">
        <v>20</v>
      </c>
      <c r="C144" s="11">
        <v>176</v>
      </c>
      <c r="D144" s="10">
        <v>4</v>
      </c>
      <c r="E144" s="10">
        <v>9</v>
      </c>
      <c r="F144" s="9" t="s">
        <v>74</v>
      </c>
      <c r="G144" s="8" t="s">
        <v>19</v>
      </c>
      <c r="H144" s="7">
        <v>247800</v>
      </c>
      <c r="I144" s="7">
        <v>247800</v>
      </c>
      <c r="J144" s="7">
        <v>247800</v>
      </c>
      <c r="K144" s="6">
        <v>1</v>
      </c>
      <c r="L144" s="5">
        <v>1</v>
      </c>
    </row>
    <row r="145" spans="1:12" ht="315" x14ac:dyDescent="0.2">
      <c r="A145" s="13"/>
      <c r="B145" s="12" t="s">
        <v>73</v>
      </c>
      <c r="C145" s="11">
        <v>176</v>
      </c>
      <c r="D145" s="10">
        <v>4</v>
      </c>
      <c r="E145" s="10">
        <v>9</v>
      </c>
      <c r="F145" s="9" t="s">
        <v>72</v>
      </c>
      <c r="G145" s="8" t="s">
        <v>5</v>
      </c>
      <c r="H145" s="7">
        <v>2022080.1</v>
      </c>
      <c r="I145" s="7">
        <v>2056023.3</v>
      </c>
      <c r="J145" s="7">
        <v>2056023.3</v>
      </c>
      <c r="K145" s="6">
        <v>1.0167900000000001</v>
      </c>
      <c r="L145" s="5">
        <v>1</v>
      </c>
    </row>
    <row r="146" spans="1:12" ht="31.5" x14ac:dyDescent="0.2">
      <c r="A146" s="13"/>
      <c r="B146" s="12" t="s">
        <v>22</v>
      </c>
      <c r="C146" s="11">
        <v>176</v>
      </c>
      <c r="D146" s="10">
        <v>4</v>
      </c>
      <c r="E146" s="10">
        <v>9</v>
      </c>
      <c r="F146" s="9" t="s">
        <v>72</v>
      </c>
      <c r="G146" s="8">
        <v>400</v>
      </c>
      <c r="H146" s="7">
        <v>2022080.1</v>
      </c>
      <c r="I146" s="7">
        <v>2056023.3</v>
      </c>
      <c r="J146" s="7">
        <v>2056023.3</v>
      </c>
      <c r="K146" s="6">
        <v>1.0167900000000001</v>
      </c>
      <c r="L146" s="5">
        <v>1</v>
      </c>
    </row>
    <row r="147" spans="1:12" ht="15.75" x14ac:dyDescent="0.2">
      <c r="A147" s="13"/>
      <c r="B147" s="12" t="s">
        <v>21</v>
      </c>
      <c r="C147" s="11">
        <v>176</v>
      </c>
      <c r="D147" s="10">
        <v>4</v>
      </c>
      <c r="E147" s="10">
        <v>9</v>
      </c>
      <c r="F147" s="9" t="s">
        <v>72</v>
      </c>
      <c r="G147" s="8">
        <v>410</v>
      </c>
      <c r="H147" s="7">
        <v>2022080.1</v>
      </c>
      <c r="I147" s="7">
        <v>2056023.3</v>
      </c>
      <c r="J147" s="7">
        <v>2056023.3</v>
      </c>
      <c r="K147" s="6">
        <v>1.0167900000000001</v>
      </c>
      <c r="L147" s="5">
        <v>1</v>
      </c>
    </row>
    <row r="148" spans="1:12" ht="31.5" x14ac:dyDescent="0.2">
      <c r="A148" s="13"/>
      <c r="B148" s="12" t="s">
        <v>68</v>
      </c>
      <c r="C148" s="11">
        <v>176</v>
      </c>
      <c r="D148" s="10">
        <v>4</v>
      </c>
      <c r="E148" s="10">
        <v>9</v>
      </c>
      <c r="F148" s="9" t="s">
        <v>72</v>
      </c>
      <c r="G148" s="8" t="s">
        <v>66</v>
      </c>
      <c r="H148" s="7">
        <v>2022080.1</v>
      </c>
      <c r="I148" s="7">
        <v>2056023.3</v>
      </c>
      <c r="J148" s="7">
        <v>2056023.3</v>
      </c>
      <c r="K148" s="6">
        <v>1.0167900000000001</v>
      </c>
      <c r="L148" s="5">
        <v>1</v>
      </c>
    </row>
    <row r="149" spans="1:12" ht="126" x14ac:dyDescent="0.2">
      <c r="A149" s="13"/>
      <c r="B149" s="12" t="s">
        <v>71</v>
      </c>
      <c r="C149" s="11">
        <v>176</v>
      </c>
      <c r="D149" s="10">
        <v>4</v>
      </c>
      <c r="E149" s="10">
        <v>9</v>
      </c>
      <c r="F149" s="9" t="s">
        <v>70</v>
      </c>
      <c r="G149" s="8" t="s">
        <v>5</v>
      </c>
      <c r="H149" s="7">
        <v>100000</v>
      </c>
      <c r="I149" s="7">
        <v>100000</v>
      </c>
      <c r="J149" s="7">
        <v>100000</v>
      </c>
      <c r="K149" s="6">
        <v>1</v>
      </c>
      <c r="L149" s="5">
        <v>1</v>
      </c>
    </row>
    <row r="150" spans="1:12" ht="15.75" x14ac:dyDescent="0.2">
      <c r="A150" s="13"/>
      <c r="B150" s="12" t="s">
        <v>4</v>
      </c>
      <c r="C150" s="11">
        <v>176</v>
      </c>
      <c r="D150" s="10">
        <v>4</v>
      </c>
      <c r="E150" s="10">
        <v>9</v>
      </c>
      <c r="F150" s="9" t="s">
        <v>70</v>
      </c>
      <c r="G150" s="8">
        <v>500</v>
      </c>
      <c r="H150" s="7">
        <v>100000</v>
      </c>
      <c r="I150" s="7">
        <v>100000</v>
      </c>
      <c r="J150" s="7">
        <v>100000</v>
      </c>
      <c r="K150" s="6">
        <v>1</v>
      </c>
      <c r="L150" s="5">
        <v>1</v>
      </c>
    </row>
    <row r="151" spans="1:12" ht="15.75" x14ac:dyDescent="0.2">
      <c r="A151" s="13"/>
      <c r="B151" s="12" t="s">
        <v>3</v>
      </c>
      <c r="C151" s="11">
        <v>176</v>
      </c>
      <c r="D151" s="10">
        <v>4</v>
      </c>
      <c r="E151" s="10">
        <v>9</v>
      </c>
      <c r="F151" s="9" t="s">
        <v>70</v>
      </c>
      <c r="G151" s="8">
        <v>520</v>
      </c>
      <c r="H151" s="7">
        <v>100000</v>
      </c>
      <c r="I151" s="7">
        <v>100000</v>
      </c>
      <c r="J151" s="7">
        <v>100000</v>
      </c>
      <c r="K151" s="6">
        <v>1</v>
      </c>
      <c r="L151" s="5">
        <v>1</v>
      </c>
    </row>
    <row r="152" spans="1:12" ht="47.25" x14ac:dyDescent="0.2">
      <c r="A152" s="13"/>
      <c r="B152" s="12" t="s">
        <v>60</v>
      </c>
      <c r="C152" s="11">
        <v>176</v>
      </c>
      <c r="D152" s="10">
        <v>4</v>
      </c>
      <c r="E152" s="10">
        <v>9</v>
      </c>
      <c r="F152" s="9" t="s">
        <v>70</v>
      </c>
      <c r="G152" s="8" t="s">
        <v>58</v>
      </c>
      <c r="H152" s="7">
        <v>100000</v>
      </c>
      <c r="I152" s="7">
        <v>100000</v>
      </c>
      <c r="J152" s="7">
        <v>100000</v>
      </c>
      <c r="K152" s="6">
        <v>1</v>
      </c>
      <c r="L152" s="5">
        <v>1</v>
      </c>
    </row>
    <row r="153" spans="1:12" ht="47.25" x14ac:dyDescent="0.2">
      <c r="A153" s="13"/>
      <c r="B153" s="12" t="s">
        <v>69</v>
      </c>
      <c r="C153" s="11">
        <v>176</v>
      </c>
      <c r="D153" s="10">
        <v>4</v>
      </c>
      <c r="E153" s="10">
        <v>9</v>
      </c>
      <c r="F153" s="9" t="s">
        <v>67</v>
      </c>
      <c r="G153" s="8" t="s">
        <v>5</v>
      </c>
      <c r="H153" s="7">
        <v>113886.1</v>
      </c>
      <c r="I153" s="7">
        <v>7403231.0999999996</v>
      </c>
      <c r="J153" s="7">
        <v>7403231.0999999996</v>
      </c>
      <c r="K153" s="6">
        <v>65.005570000000006</v>
      </c>
      <c r="L153" s="5">
        <v>1</v>
      </c>
    </row>
    <row r="154" spans="1:12" ht="31.5" x14ac:dyDescent="0.2">
      <c r="A154" s="13"/>
      <c r="B154" s="12" t="s">
        <v>22</v>
      </c>
      <c r="C154" s="11">
        <v>176</v>
      </c>
      <c r="D154" s="10">
        <v>4</v>
      </c>
      <c r="E154" s="10">
        <v>9</v>
      </c>
      <c r="F154" s="9" t="s">
        <v>67</v>
      </c>
      <c r="G154" s="8">
        <v>400</v>
      </c>
      <c r="H154" s="7">
        <v>113886.1</v>
      </c>
      <c r="I154" s="7">
        <v>7403231.0999999996</v>
      </c>
      <c r="J154" s="7">
        <v>7403231.0999999996</v>
      </c>
      <c r="K154" s="6">
        <v>65.005570000000006</v>
      </c>
      <c r="L154" s="5">
        <v>1</v>
      </c>
    </row>
    <row r="155" spans="1:12" ht="15.75" x14ac:dyDescent="0.2">
      <c r="A155" s="13"/>
      <c r="B155" s="12" t="s">
        <v>21</v>
      </c>
      <c r="C155" s="11">
        <v>176</v>
      </c>
      <c r="D155" s="10">
        <v>4</v>
      </c>
      <c r="E155" s="10">
        <v>9</v>
      </c>
      <c r="F155" s="9" t="s">
        <v>67</v>
      </c>
      <c r="G155" s="8">
        <v>410</v>
      </c>
      <c r="H155" s="7">
        <v>113886.1</v>
      </c>
      <c r="I155" s="7">
        <v>7403231.0999999996</v>
      </c>
      <c r="J155" s="7">
        <v>7403231.0999999996</v>
      </c>
      <c r="K155" s="6">
        <v>65.005570000000006</v>
      </c>
      <c r="L155" s="5">
        <v>1</v>
      </c>
    </row>
    <row r="156" spans="1:12" ht="47.25" x14ac:dyDescent="0.2">
      <c r="A156" s="13"/>
      <c r="B156" s="12" t="s">
        <v>20</v>
      </c>
      <c r="C156" s="11">
        <v>176</v>
      </c>
      <c r="D156" s="10">
        <v>4</v>
      </c>
      <c r="E156" s="10">
        <v>9</v>
      </c>
      <c r="F156" s="9" t="s">
        <v>67</v>
      </c>
      <c r="G156" s="8" t="s">
        <v>19</v>
      </c>
      <c r="H156" s="7">
        <v>113886.1</v>
      </c>
      <c r="I156" s="7">
        <v>113886.1</v>
      </c>
      <c r="J156" s="7">
        <v>113886.1</v>
      </c>
      <c r="K156" s="6">
        <v>1</v>
      </c>
      <c r="L156" s="5">
        <v>1</v>
      </c>
    </row>
    <row r="157" spans="1:12" ht="31.5" x14ac:dyDescent="0.2">
      <c r="A157" s="13"/>
      <c r="B157" s="12" t="s">
        <v>68</v>
      </c>
      <c r="C157" s="11">
        <v>176</v>
      </c>
      <c r="D157" s="10">
        <v>4</v>
      </c>
      <c r="E157" s="10">
        <v>9</v>
      </c>
      <c r="F157" s="9" t="s">
        <v>67</v>
      </c>
      <c r="G157" s="8" t="s">
        <v>66</v>
      </c>
      <c r="H157" s="7">
        <v>0</v>
      </c>
      <c r="I157" s="7">
        <v>7289345</v>
      </c>
      <c r="J157" s="7">
        <v>7289345</v>
      </c>
      <c r="K157" s="6">
        <v>0</v>
      </c>
      <c r="L157" s="5">
        <v>1</v>
      </c>
    </row>
    <row r="158" spans="1:12" ht="78.75" x14ac:dyDescent="0.2">
      <c r="A158" s="13"/>
      <c r="B158" s="12" t="s">
        <v>65</v>
      </c>
      <c r="C158" s="11">
        <v>176</v>
      </c>
      <c r="D158" s="10">
        <v>4</v>
      </c>
      <c r="E158" s="10">
        <v>9</v>
      </c>
      <c r="F158" s="9" t="s">
        <v>64</v>
      </c>
      <c r="G158" s="8" t="s">
        <v>5</v>
      </c>
      <c r="H158" s="7">
        <v>863593.7</v>
      </c>
      <c r="I158" s="7">
        <v>863593.7</v>
      </c>
      <c r="J158" s="7">
        <v>857691.2</v>
      </c>
      <c r="K158" s="6">
        <v>0.99317</v>
      </c>
      <c r="L158" s="5">
        <v>0.99317</v>
      </c>
    </row>
    <row r="159" spans="1:12" ht="31.5" x14ac:dyDescent="0.2">
      <c r="A159" s="13"/>
      <c r="B159" s="12" t="s">
        <v>22</v>
      </c>
      <c r="C159" s="11">
        <v>176</v>
      </c>
      <c r="D159" s="10">
        <v>4</v>
      </c>
      <c r="E159" s="10">
        <v>9</v>
      </c>
      <c r="F159" s="9" t="s">
        <v>64</v>
      </c>
      <c r="G159" s="8">
        <v>400</v>
      </c>
      <c r="H159" s="7">
        <v>863593.7</v>
      </c>
      <c r="I159" s="7">
        <v>863593.7</v>
      </c>
      <c r="J159" s="7">
        <v>857691.2</v>
      </c>
      <c r="K159" s="6">
        <v>0.99317</v>
      </c>
      <c r="L159" s="5">
        <v>0.99317</v>
      </c>
    </row>
    <row r="160" spans="1:12" ht="15.75" x14ac:dyDescent="0.2">
      <c r="A160" s="13"/>
      <c r="B160" s="12" t="s">
        <v>21</v>
      </c>
      <c r="C160" s="11">
        <v>176</v>
      </c>
      <c r="D160" s="10">
        <v>4</v>
      </c>
      <c r="E160" s="10">
        <v>9</v>
      </c>
      <c r="F160" s="9" t="s">
        <v>64</v>
      </c>
      <c r="G160" s="8">
        <v>410</v>
      </c>
      <c r="H160" s="7">
        <v>863593.7</v>
      </c>
      <c r="I160" s="7">
        <v>863593.7</v>
      </c>
      <c r="J160" s="7">
        <v>857691.2</v>
      </c>
      <c r="K160" s="6">
        <v>0.99317</v>
      </c>
      <c r="L160" s="5">
        <v>0.99317</v>
      </c>
    </row>
    <row r="161" spans="1:12" ht="47.25" x14ac:dyDescent="0.2">
      <c r="A161" s="13"/>
      <c r="B161" s="12" t="s">
        <v>20</v>
      </c>
      <c r="C161" s="11">
        <v>176</v>
      </c>
      <c r="D161" s="10">
        <v>4</v>
      </c>
      <c r="E161" s="10">
        <v>9</v>
      </c>
      <c r="F161" s="9" t="s">
        <v>64</v>
      </c>
      <c r="G161" s="8" t="s">
        <v>19</v>
      </c>
      <c r="H161" s="7">
        <v>863593.7</v>
      </c>
      <c r="I161" s="7">
        <v>863593.7</v>
      </c>
      <c r="J161" s="7">
        <v>857691.2</v>
      </c>
      <c r="K161" s="6">
        <v>0.99317</v>
      </c>
      <c r="L161" s="5">
        <v>0.99317</v>
      </c>
    </row>
    <row r="162" spans="1:12" ht="110.25" x14ac:dyDescent="0.2">
      <c r="A162" s="13"/>
      <c r="B162" s="12" t="s">
        <v>63</v>
      </c>
      <c r="C162" s="11">
        <v>176</v>
      </c>
      <c r="D162" s="10">
        <v>4</v>
      </c>
      <c r="E162" s="10">
        <v>9</v>
      </c>
      <c r="F162" s="9" t="s">
        <v>62</v>
      </c>
      <c r="G162" s="8" t="s">
        <v>5</v>
      </c>
      <c r="H162" s="7">
        <v>1477869.7</v>
      </c>
      <c r="I162" s="7">
        <v>1477869.7</v>
      </c>
      <c r="J162" s="7">
        <v>1400873.5</v>
      </c>
      <c r="K162" s="6">
        <v>0.94789999999999996</v>
      </c>
      <c r="L162" s="5">
        <v>0.94789999999999996</v>
      </c>
    </row>
    <row r="163" spans="1:12" ht="31.5" x14ac:dyDescent="0.2">
      <c r="A163" s="13"/>
      <c r="B163" s="12" t="s">
        <v>32</v>
      </c>
      <c r="C163" s="11">
        <v>176</v>
      </c>
      <c r="D163" s="10">
        <v>4</v>
      </c>
      <c r="E163" s="10">
        <v>9</v>
      </c>
      <c r="F163" s="9" t="s">
        <v>62</v>
      </c>
      <c r="G163" s="8">
        <v>200</v>
      </c>
      <c r="H163" s="7">
        <v>1477869.7</v>
      </c>
      <c r="I163" s="7">
        <v>1477869.7</v>
      </c>
      <c r="J163" s="7">
        <v>1400873.5</v>
      </c>
      <c r="K163" s="6">
        <v>0.94789999999999996</v>
      </c>
      <c r="L163" s="5">
        <v>0.94789999999999996</v>
      </c>
    </row>
    <row r="164" spans="1:12" ht="47.25" x14ac:dyDescent="0.2">
      <c r="A164" s="13"/>
      <c r="B164" s="12" t="s">
        <v>31</v>
      </c>
      <c r="C164" s="11">
        <v>176</v>
      </c>
      <c r="D164" s="10">
        <v>4</v>
      </c>
      <c r="E164" s="10">
        <v>9</v>
      </c>
      <c r="F164" s="9" t="s">
        <v>62</v>
      </c>
      <c r="G164" s="8">
        <v>240</v>
      </c>
      <c r="H164" s="7">
        <v>1477869.7</v>
      </c>
      <c r="I164" s="7">
        <v>1477869.7</v>
      </c>
      <c r="J164" s="7">
        <v>1400873.5</v>
      </c>
      <c r="K164" s="6">
        <v>0.94789999999999996</v>
      </c>
      <c r="L164" s="5">
        <v>0.94789999999999996</v>
      </c>
    </row>
    <row r="165" spans="1:12" ht="47.25" x14ac:dyDescent="0.2">
      <c r="A165" s="13"/>
      <c r="B165" s="12" t="s">
        <v>54</v>
      </c>
      <c r="C165" s="11">
        <v>176</v>
      </c>
      <c r="D165" s="10">
        <v>4</v>
      </c>
      <c r="E165" s="10">
        <v>9</v>
      </c>
      <c r="F165" s="9" t="s">
        <v>62</v>
      </c>
      <c r="G165" s="8" t="s">
        <v>53</v>
      </c>
      <c r="H165" s="7">
        <v>139417.29999999999</v>
      </c>
      <c r="I165" s="7">
        <v>95500</v>
      </c>
      <c r="J165" s="7">
        <v>95000</v>
      </c>
      <c r="K165" s="6">
        <v>0.68140999999999996</v>
      </c>
      <c r="L165" s="5">
        <v>0.99475999999999998</v>
      </c>
    </row>
    <row r="166" spans="1:12" ht="15.75" x14ac:dyDescent="0.2">
      <c r="A166" s="13"/>
      <c r="B166" s="12" t="s">
        <v>28</v>
      </c>
      <c r="C166" s="11">
        <v>176</v>
      </c>
      <c r="D166" s="10">
        <v>4</v>
      </c>
      <c r="E166" s="10">
        <v>9</v>
      </c>
      <c r="F166" s="9" t="s">
        <v>62</v>
      </c>
      <c r="G166" s="8" t="s">
        <v>27</v>
      </c>
      <c r="H166" s="7">
        <v>1338452.3999999999</v>
      </c>
      <c r="I166" s="7">
        <v>1382369.7</v>
      </c>
      <c r="J166" s="7">
        <v>1305873.5</v>
      </c>
      <c r="K166" s="6">
        <v>0.97565999999999997</v>
      </c>
      <c r="L166" s="5">
        <v>0.94466000000000006</v>
      </c>
    </row>
    <row r="167" spans="1:12" ht="126" x14ac:dyDescent="0.2">
      <c r="A167" s="13"/>
      <c r="B167" s="12" t="s">
        <v>61</v>
      </c>
      <c r="C167" s="11">
        <v>176</v>
      </c>
      <c r="D167" s="10">
        <v>4</v>
      </c>
      <c r="E167" s="10">
        <v>9</v>
      </c>
      <c r="F167" s="9" t="s">
        <v>59</v>
      </c>
      <c r="G167" s="8" t="s">
        <v>5</v>
      </c>
      <c r="H167" s="7">
        <v>910000</v>
      </c>
      <c r="I167" s="7">
        <v>910000</v>
      </c>
      <c r="J167" s="7">
        <v>910000</v>
      </c>
      <c r="K167" s="6">
        <v>1</v>
      </c>
      <c r="L167" s="5">
        <v>1</v>
      </c>
    </row>
    <row r="168" spans="1:12" ht="15.75" x14ac:dyDescent="0.2">
      <c r="A168" s="13"/>
      <c r="B168" s="12" t="s">
        <v>4</v>
      </c>
      <c r="C168" s="11">
        <v>176</v>
      </c>
      <c r="D168" s="10">
        <v>4</v>
      </c>
      <c r="E168" s="10">
        <v>9</v>
      </c>
      <c r="F168" s="9" t="s">
        <v>59</v>
      </c>
      <c r="G168" s="8">
        <v>500</v>
      </c>
      <c r="H168" s="7">
        <v>910000</v>
      </c>
      <c r="I168" s="7">
        <v>910000</v>
      </c>
      <c r="J168" s="7">
        <v>910000</v>
      </c>
      <c r="K168" s="6">
        <v>1</v>
      </c>
      <c r="L168" s="5">
        <v>1</v>
      </c>
    </row>
    <row r="169" spans="1:12" ht="15.75" x14ac:dyDescent="0.2">
      <c r="A169" s="13"/>
      <c r="B169" s="12" t="s">
        <v>3</v>
      </c>
      <c r="C169" s="11">
        <v>176</v>
      </c>
      <c r="D169" s="10">
        <v>4</v>
      </c>
      <c r="E169" s="10">
        <v>9</v>
      </c>
      <c r="F169" s="9" t="s">
        <v>59</v>
      </c>
      <c r="G169" s="8">
        <v>520</v>
      </c>
      <c r="H169" s="7">
        <v>910000</v>
      </c>
      <c r="I169" s="7">
        <v>910000</v>
      </c>
      <c r="J169" s="7">
        <v>910000</v>
      </c>
      <c r="K169" s="6">
        <v>1</v>
      </c>
      <c r="L169" s="5">
        <v>1</v>
      </c>
    </row>
    <row r="170" spans="1:12" ht="63" x14ac:dyDescent="0.2">
      <c r="A170" s="13"/>
      <c r="B170" s="12" t="s">
        <v>2</v>
      </c>
      <c r="C170" s="11">
        <v>176</v>
      </c>
      <c r="D170" s="10">
        <v>4</v>
      </c>
      <c r="E170" s="10">
        <v>9</v>
      </c>
      <c r="F170" s="9" t="s">
        <v>59</v>
      </c>
      <c r="G170" s="8" t="s">
        <v>0</v>
      </c>
      <c r="H170" s="7">
        <v>247821.2</v>
      </c>
      <c r="I170" s="7">
        <v>272078.40000000002</v>
      </c>
      <c r="J170" s="7">
        <v>272078.40000000002</v>
      </c>
      <c r="K170" s="6">
        <v>1.09788</v>
      </c>
      <c r="L170" s="5">
        <v>1</v>
      </c>
    </row>
    <row r="171" spans="1:12" ht="47.25" x14ac:dyDescent="0.2">
      <c r="A171" s="13"/>
      <c r="B171" s="12" t="s">
        <v>60</v>
      </c>
      <c r="C171" s="11">
        <v>176</v>
      </c>
      <c r="D171" s="10">
        <v>4</v>
      </c>
      <c r="E171" s="10">
        <v>9</v>
      </c>
      <c r="F171" s="9" t="s">
        <v>59</v>
      </c>
      <c r="G171" s="8" t="s">
        <v>58</v>
      </c>
      <c r="H171" s="7">
        <v>662178.80000000005</v>
      </c>
      <c r="I171" s="7">
        <v>637921.6</v>
      </c>
      <c r="J171" s="7">
        <v>637921.6</v>
      </c>
      <c r="K171" s="6">
        <v>0.96336999999999995</v>
      </c>
      <c r="L171" s="5">
        <v>1</v>
      </c>
    </row>
    <row r="172" spans="1:12" ht="126" x14ac:dyDescent="0.2">
      <c r="A172" s="13"/>
      <c r="B172" s="12" t="s">
        <v>57</v>
      </c>
      <c r="C172" s="11">
        <v>176</v>
      </c>
      <c r="D172" s="10">
        <v>4</v>
      </c>
      <c r="E172" s="10">
        <v>9</v>
      </c>
      <c r="F172" s="9" t="s">
        <v>56</v>
      </c>
      <c r="G172" s="8" t="s">
        <v>5</v>
      </c>
      <c r="H172" s="7">
        <v>862448.5</v>
      </c>
      <c r="I172" s="7">
        <v>886074.4</v>
      </c>
      <c r="J172" s="7">
        <v>886074.3</v>
      </c>
      <c r="K172" s="6">
        <v>1.02739</v>
      </c>
      <c r="L172" s="5">
        <v>1</v>
      </c>
    </row>
    <row r="173" spans="1:12" ht="31.5" x14ac:dyDescent="0.2">
      <c r="A173" s="13"/>
      <c r="B173" s="12" t="s">
        <v>32</v>
      </c>
      <c r="C173" s="11">
        <v>176</v>
      </c>
      <c r="D173" s="10">
        <v>4</v>
      </c>
      <c r="E173" s="10">
        <v>9</v>
      </c>
      <c r="F173" s="9" t="s">
        <v>56</v>
      </c>
      <c r="G173" s="8">
        <v>200</v>
      </c>
      <c r="H173" s="7">
        <v>862448.5</v>
      </c>
      <c r="I173" s="7">
        <v>886074.4</v>
      </c>
      <c r="J173" s="7">
        <v>886074.3</v>
      </c>
      <c r="K173" s="6">
        <v>1.02739</v>
      </c>
      <c r="L173" s="5">
        <v>1</v>
      </c>
    </row>
    <row r="174" spans="1:12" ht="47.25" x14ac:dyDescent="0.2">
      <c r="A174" s="13"/>
      <c r="B174" s="12" t="s">
        <v>31</v>
      </c>
      <c r="C174" s="11">
        <v>176</v>
      </c>
      <c r="D174" s="10">
        <v>4</v>
      </c>
      <c r="E174" s="10">
        <v>9</v>
      </c>
      <c r="F174" s="9" t="s">
        <v>56</v>
      </c>
      <c r="G174" s="8">
        <v>240</v>
      </c>
      <c r="H174" s="7">
        <v>862448.5</v>
      </c>
      <c r="I174" s="7">
        <v>886074.4</v>
      </c>
      <c r="J174" s="7">
        <v>886074.3</v>
      </c>
      <c r="K174" s="6">
        <v>1.02739</v>
      </c>
      <c r="L174" s="5">
        <v>1</v>
      </c>
    </row>
    <row r="175" spans="1:12" ht="15.75" x14ac:dyDescent="0.2">
      <c r="A175" s="13"/>
      <c r="B175" s="12" t="s">
        <v>28</v>
      </c>
      <c r="C175" s="11">
        <v>176</v>
      </c>
      <c r="D175" s="10">
        <v>4</v>
      </c>
      <c r="E175" s="10">
        <v>9</v>
      </c>
      <c r="F175" s="9" t="s">
        <v>56</v>
      </c>
      <c r="G175" s="8" t="s">
        <v>27</v>
      </c>
      <c r="H175" s="7">
        <v>862448.5</v>
      </c>
      <c r="I175" s="7">
        <v>886074.4</v>
      </c>
      <c r="J175" s="7">
        <v>886074.3</v>
      </c>
      <c r="K175" s="6">
        <v>1.02739</v>
      </c>
      <c r="L175" s="5">
        <v>1</v>
      </c>
    </row>
    <row r="176" spans="1:12" ht="141.75" x14ac:dyDescent="0.2">
      <c r="A176" s="13"/>
      <c r="B176" s="12" t="s">
        <v>55</v>
      </c>
      <c r="C176" s="11">
        <v>176</v>
      </c>
      <c r="D176" s="10">
        <v>4</v>
      </c>
      <c r="E176" s="10">
        <v>9</v>
      </c>
      <c r="F176" s="9" t="s">
        <v>52</v>
      </c>
      <c r="G176" s="8" t="s">
        <v>5</v>
      </c>
      <c r="H176" s="7">
        <v>180458.4</v>
      </c>
      <c r="I176" s="7">
        <v>156832.5</v>
      </c>
      <c r="J176" s="7">
        <v>156832.5</v>
      </c>
      <c r="K176" s="6">
        <v>0.86907999999999996</v>
      </c>
      <c r="L176" s="5">
        <v>1</v>
      </c>
    </row>
    <row r="177" spans="1:12" ht="31.5" x14ac:dyDescent="0.2">
      <c r="A177" s="13"/>
      <c r="B177" s="12" t="s">
        <v>32</v>
      </c>
      <c r="C177" s="11">
        <v>176</v>
      </c>
      <c r="D177" s="10">
        <v>4</v>
      </c>
      <c r="E177" s="10">
        <v>9</v>
      </c>
      <c r="F177" s="9" t="s">
        <v>52</v>
      </c>
      <c r="G177" s="8">
        <v>200</v>
      </c>
      <c r="H177" s="7">
        <v>180458.4</v>
      </c>
      <c r="I177" s="7">
        <v>156832.5</v>
      </c>
      <c r="J177" s="7">
        <v>156832.5</v>
      </c>
      <c r="K177" s="6">
        <v>0.86907999999999996</v>
      </c>
      <c r="L177" s="5">
        <v>1</v>
      </c>
    </row>
    <row r="178" spans="1:12" ht="47.25" x14ac:dyDescent="0.2">
      <c r="A178" s="13"/>
      <c r="B178" s="12" t="s">
        <v>31</v>
      </c>
      <c r="C178" s="11">
        <v>176</v>
      </c>
      <c r="D178" s="10">
        <v>4</v>
      </c>
      <c r="E178" s="10">
        <v>9</v>
      </c>
      <c r="F178" s="9" t="s">
        <v>52</v>
      </c>
      <c r="G178" s="8">
        <v>240</v>
      </c>
      <c r="H178" s="7">
        <v>180458.4</v>
      </c>
      <c r="I178" s="7">
        <v>156832.5</v>
      </c>
      <c r="J178" s="7">
        <v>156832.5</v>
      </c>
      <c r="K178" s="6">
        <v>0.86907999999999996</v>
      </c>
      <c r="L178" s="5">
        <v>1</v>
      </c>
    </row>
    <row r="179" spans="1:12" ht="47.25" x14ac:dyDescent="0.2">
      <c r="A179" s="13"/>
      <c r="B179" s="12" t="s">
        <v>54</v>
      </c>
      <c r="C179" s="11">
        <v>176</v>
      </c>
      <c r="D179" s="10">
        <v>4</v>
      </c>
      <c r="E179" s="10">
        <v>9</v>
      </c>
      <c r="F179" s="9" t="s">
        <v>52</v>
      </c>
      <c r="G179" s="8" t="s">
        <v>53</v>
      </c>
      <c r="H179" s="7">
        <v>41875</v>
      </c>
      <c r="I179" s="7">
        <v>41875</v>
      </c>
      <c r="J179" s="7">
        <v>41875</v>
      </c>
      <c r="K179" s="6">
        <v>1</v>
      </c>
      <c r="L179" s="5">
        <v>1</v>
      </c>
    </row>
    <row r="180" spans="1:12" ht="15.75" x14ac:dyDescent="0.2">
      <c r="A180" s="13"/>
      <c r="B180" s="12" t="s">
        <v>28</v>
      </c>
      <c r="C180" s="11">
        <v>176</v>
      </c>
      <c r="D180" s="10">
        <v>4</v>
      </c>
      <c r="E180" s="10">
        <v>9</v>
      </c>
      <c r="F180" s="9" t="s">
        <v>52</v>
      </c>
      <c r="G180" s="8" t="s">
        <v>27</v>
      </c>
      <c r="H180" s="7">
        <v>138583.4</v>
      </c>
      <c r="I180" s="7">
        <v>114957.5</v>
      </c>
      <c r="J180" s="7">
        <v>114957.5</v>
      </c>
      <c r="K180" s="6">
        <v>0.82952000000000004</v>
      </c>
      <c r="L180" s="5">
        <v>1</v>
      </c>
    </row>
    <row r="181" spans="1:12" ht="141.75" x14ac:dyDescent="0.2">
      <c r="A181" s="13"/>
      <c r="B181" s="12" t="s">
        <v>51</v>
      </c>
      <c r="C181" s="11">
        <v>176</v>
      </c>
      <c r="D181" s="10">
        <v>4</v>
      </c>
      <c r="E181" s="10">
        <v>9</v>
      </c>
      <c r="F181" s="9" t="s">
        <v>50</v>
      </c>
      <c r="G181" s="8" t="s">
        <v>5</v>
      </c>
      <c r="H181" s="7">
        <v>681990.6</v>
      </c>
      <c r="I181" s="7">
        <v>681990.6</v>
      </c>
      <c r="J181" s="7">
        <v>681990.2</v>
      </c>
      <c r="K181" s="6">
        <v>1</v>
      </c>
      <c r="L181" s="5">
        <v>1</v>
      </c>
    </row>
    <row r="182" spans="1:12" ht="15.75" x14ac:dyDescent="0.2">
      <c r="A182" s="13"/>
      <c r="B182" s="12" t="s">
        <v>4</v>
      </c>
      <c r="C182" s="11">
        <v>176</v>
      </c>
      <c r="D182" s="10">
        <v>4</v>
      </c>
      <c r="E182" s="10">
        <v>9</v>
      </c>
      <c r="F182" s="9" t="s">
        <v>50</v>
      </c>
      <c r="G182" s="8">
        <v>500</v>
      </c>
      <c r="H182" s="7">
        <v>681990.6</v>
      </c>
      <c r="I182" s="7">
        <v>681990.6</v>
      </c>
      <c r="J182" s="7">
        <v>681990.2</v>
      </c>
      <c r="K182" s="6">
        <v>1</v>
      </c>
      <c r="L182" s="5">
        <v>1</v>
      </c>
    </row>
    <row r="183" spans="1:12" ht="15.75" x14ac:dyDescent="0.2">
      <c r="A183" s="13"/>
      <c r="B183" s="12" t="s">
        <v>3</v>
      </c>
      <c r="C183" s="11">
        <v>176</v>
      </c>
      <c r="D183" s="10">
        <v>4</v>
      </c>
      <c r="E183" s="10">
        <v>9</v>
      </c>
      <c r="F183" s="9" t="s">
        <v>50</v>
      </c>
      <c r="G183" s="8">
        <v>520</v>
      </c>
      <c r="H183" s="7">
        <v>681990.6</v>
      </c>
      <c r="I183" s="7">
        <v>681990.6</v>
      </c>
      <c r="J183" s="7">
        <v>681990.2</v>
      </c>
      <c r="K183" s="6">
        <v>1</v>
      </c>
      <c r="L183" s="5">
        <v>1</v>
      </c>
    </row>
    <row r="184" spans="1:12" ht="63" x14ac:dyDescent="0.2">
      <c r="A184" s="13"/>
      <c r="B184" s="12" t="s">
        <v>2</v>
      </c>
      <c r="C184" s="11">
        <v>176</v>
      </c>
      <c r="D184" s="10">
        <v>4</v>
      </c>
      <c r="E184" s="10">
        <v>9</v>
      </c>
      <c r="F184" s="9" t="s">
        <v>50</v>
      </c>
      <c r="G184" s="8" t="s">
        <v>0</v>
      </c>
      <c r="H184" s="7">
        <v>681990.6</v>
      </c>
      <c r="I184" s="7">
        <v>681990.6</v>
      </c>
      <c r="J184" s="7">
        <v>681990.2</v>
      </c>
      <c r="K184" s="6">
        <v>1</v>
      </c>
      <c r="L184" s="5">
        <v>1</v>
      </c>
    </row>
    <row r="185" spans="1:12" ht="47.25" x14ac:dyDescent="0.2">
      <c r="A185" s="13"/>
      <c r="B185" s="12" t="s">
        <v>49</v>
      </c>
      <c r="C185" s="11">
        <v>176</v>
      </c>
      <c r="D185" s="10">
        <v>4</v>
      </c>
      <c r="E185" s="10">
        <v>9</v>
      </c>
      <c r="F185" s="9" t="s">
        <v>48</v>
      </c>
      <c r="G185" s="8" t="s">
        <v>5</v>
      </c>
      <c r="H185" s="7">
        <v>259406</v>
      </c>
      <c r="I185" s="7">
        <v>259406</v>
      </c>
      <c r="J185" s="7">
        <v>259406</v>
      </c>
      <c r="K185" s="6">
        <v>1</v>
      </c>
      <c r="L185" s="5">
        <v>1</v>
      </c>
    </row>
    <row r="186" spans="1:12" ht="78.75" x14ac:dyDescent="0.2">
      <c r="A186" s="13"/>
      <c r="B186" s="12" t="s">
        <v>47</v>
      </c>
      <c r="C186" s="11">
        <v>176</v>
      </c>
      <c r="D186" s="10">
        <v>4</v>
      </c>
      <c r="E186" s="10">
        <v>9</v>
      </c>
      <c r="F186" s="9" t="s">
        <v>45</v>
      </c>
      <c r="G186" s="8" t="s">
        <v>5</v>
      </c>
      <c r="H186" s="7">
        <v>259406</v>
      </c>
      <c r="I186" s="7">
        <v>259406</v>
      </c>
      <c r="J186" s="7">
        <v>259406</v>
      </c>
      <c r="K186" s="6">
        <v>1</v>
      </c>
      <c r="L186" s="5">
        <v>1</v>
      </c>
    </row>
    <row r="187" spans="1:12" ht="31.5" x14ac:dyDescent="0.2">
      <c r="A187" s="13"/>
      <c r="B187" s="12" t="s">
        <v>32</v>
      </c>
      <c r="C187" s="11">
        <v>176</v>
      </c>
      <c r="D187" s="10">
        <v>4</v>
      </c>
      <c r="E187" s="10">
        <v>9</v>
      </c>
      <c r="F187" s="9" t="s">
        <v>45</v>
      </c>
      <c r="G187" s="8">
        <v>200</v>
      </c>
      <c r="H187" s="7">
        <v>259406</v>
      </c>
      <c r="I187" s="7">
        <v>259406</v>
      </c>
      <c r="J187" s="7">
        <v>259406</v>
      </c>
      <c r="K187" s="6">
        <v>1</v>
      </c>
      <c r="L187" s="5">
        <v>1</v>
      </c>
    </row>
    <row r="188" spans="1:12" ht="47.25" x14ac:dyDescent="0.2">
      <c r="A188" s="13"/>
      <c r="B188" s="12" t="s">
        <v>31</v>
      </c>
      <c r="C188" s="11">
        <v>176</v>
      </c>
      <c r="D188" s="10">
        <v>4</v>
      </c>
      <c r="E188" s="10">
        <v>9</v>
      </c>
      <c r="F188" s="9" t="s">
        <v>45</v>
      </c>
      <c r="G188" s="8">
        <v>240</v>
      </c>
      <c r="H188" s="7">
        <v>259406</v>
      </c>
      <c r="I188" s="7">
        <v>259406</v>
      </c>
      <c r="J188" s="7">
        <v>259406</v>
      </c>
      <c r="K188" s="6">
        <v>1</v>
      </c>
      <c r="L188" s="5">
        <v>1</v>
      </c>
    </row>
    <row r="189" spans="1:12" ht="63" x14ac:dyDescent="0.2">
      <c r="A189" s="13"/>
      <c r="B189" s="12" t="s">
        <v>46</v>
      </c>
      <c r="C189" s="11">
        <v>176</v>
      </c>
      <c r="D189" s="10">
        <v>4</v>
      </c>
      <c r="E189" s="10">
        <v>9</v>
      </c>
      <c r="F189" s="9" t="s">
        <v>45</v>
      </c>
      <c r="G189" s="8" t="s">
        <v>44</v>
      </c>
      <c r="H189" s="7">
        <v>259406</v>
      </c>
      <c r="I189" s="7">
        <v>259406</v>
      </c>
      <c r="J189" s="7">
        <v>259406</v>
      </c>
      <c r="K189" s="6">
        <v>1</v>
      </c>
      <c r="L189" s="5">
        <v>1</v>
      </c>
    </row>
    <row r="190" spans="1:12" ht="15.75" x14ac:dyDescent="0.2">
      <c r="A190" s="13"/>
      <c r="B190" s="12" t="s">
        <v>43</v>
      </c>
      <c r="C190" s="11">
        <v>176</v>
      </c>
      <c r="D190" s="10">
        <v>4</v>
      </c>
      <c r="E190" s="10">
        <v>9</v>
      </c>
      <c r="F190" s="9" t="s">
        <v>42</v>
      </c>
      <c r="G190" s="8" t="s">
        <v>5</v>
      </c>
      <c r="H190" s="7">
        <v>1149001.2</v>
      </c>
      <c r="I190" s="7">
        <v>1159534.3</v>
      </c>
      <c r="J190" s="7">
        <v>1079228.5</v>
      </c>
      <c r="K190" s="6">
        <v>0.93928</v>
      </c>
      <c r="L190" s="5">
        <v>0.93074000000000001</v>
      </c>
    </row>
    <row r="191" spans="1:12" ht="31.5" x14ac:dyDescent="0.2">
      <c r="A191" s="13"/>
      <c r="B191" s="12" t="s">
        <v>41</v>
      </c>
      <c r="C191" s="11">
        <v>176</v>
      </c>
      <c r="D191" s="10">
        <v>4</v>
      </c>
      <c r="E191" s="10">
        <v>9</v>
      </c>
      <c r="F191" s="9" t="s">
        <v>8</v>
      </c>
      <c r="G191" s="8" t="s">
        <v>5</v>
      </c>
      <c r="H191" s="7">
        <v>778072.1</v>
      </c>
      <c r="I191" s="7">
        <v>788605.2</v>
      </c>
      <c r="J191" s="7">
        <v>711852.4</v>
      </c>
      <c r="K191" s="6">
        <v>0.91488999999999998</v>
      </c>
      <c r="L191" s="5">
        <v>0.90266999999999997</v>
      </c>
    </row>
    <row r="192" spans="1:12" ht="78.75" x14ac:dyDescent="0.2">
      <c r="A192" s="13"/>
      <c r="B192" s="12" t="s">
        <v>40</v>
      </c>
      <c r="C192" s="11">
        <v>176</v>
      </c>
      <c r="D192" s="10">
        <v>4</v>
      </c>
      <c r="E192" s="10">
        <v>9</v>
      </c>
      <c r="F192" s="9" t="s">
        <v>8</v>
      </c>
      <c r="G192" s="8">
        <v>100</v>
      </c>
      <c r="H192" s="7">
        <v>246104.4</v>
      </c>
      <c r="I192" s="7">
        <v>248447</v>
      </c>
      <c r="J192" s="7">
        <v>238277.5</v>
      </c>
      <c r="K192" s="6">
        <v>0.96819999999999995</v>
      </c>
      <c r="L192" s="5">
        <v>0.95906999999999998</v>
      </c>
    </row>
    <row r="193" spans="1:12" ht="31.5" x14ac:dyDescent="0.2">
      <c r="A193" s="13"/>
      <c r="B193" s="12" t="s">
        <v>39</v>
      </c>
      <c r="C193" s="11">
        <v>176</v>
      </c>
      <c r="D193" s="10">
        <v>4</v>
      </c>
      <c r="E193" s="10">
        <v>9</v>
      </c>
      <c r="F193" s="9" t="s">
        <v>8</v>
      </c>
      <c r="G193" s="8">
        <v>110</v>
      </c>
      <c r="H193" s="7">
        <v>246104.4</v>
      </c>
      <c r="I193" s="7">
        <v>248447</v>
      </c>
      <c r="J193" s="7">
        <v>238277.5</v>
      </c>
      <c r="K193" s="6">
        <v>0.96819999999999995</v>
      </c>
      <c r="L193" s="5">
        <v>0.95906999999999998</v>
      </c>
    </row>
    <row r="194" spans="1:12" ht="15.75" x14ac:dyDescent="0.2">
      <c r="A194" s="13"/>
      <c r="B194" s="12" t="s">
        <v>38</v>
      </c>
      <c r="C194" s="11">
        <v>176</v>
      </c>
      <c r="D194" s="10">
        <v>4</v>
      </c>
      <c r="E194" s="10">
        <v>9</v>
      </c>
      <c r="F194" s="9" t="s">
        <v>8</v>
      </c>
      <c r="G194" s="8" t="s">
        <v>37</v>
      </c>
      <c r="H194" s="7">
        <v>178713.3</v>
      </c>
      <c r="I194" s="7">
        <v>181036.79999999999</v>
      </c>
      <c r="J194" s="7">
        <v>180628.8</v>
      </c>
      <c r="K194" s="6">
        <v>1.0107200000000001</v>
      </c>
      <c r="L194" s="5">
        <v>0.99775000000000003</v>
      </c>
    </row>
    <row r="195" spans="1:12" ht="31.5" x14ac:dyDescent="0.2">
      <c r="A195" s="13"/>
      <c r="B195" s="12" t="s">
        <v>36</v>
      </c>
      <c r="C195" s="11">
        <v>176</v>
      </c>
      <c r="D195" s="10">
        <v>4</v>
      </c>
      <c r="E195" s="10">
        <v>9</v>
      </c>
      <c r="F195" s="9" t="s">
        <v>8</v>
      </c>
      <c r="G195" s="8" t="s">
        <v>35</v>
      </c>
      <c r="H195" s="7">
        <v>13419.8</v>
      </c>
      <c r="I195" s="7">
        <v>12895.5</v>
      </c>
      <c r="J195" s="7">
        <v>4753</v>
      </c>
      <c r="K195" s="6">
        <v>0.35417999999999999</v>
      </c>
      <c r="L195" s="5">
        <v>0.36858000000000002</v>
      </c>
    </row>
    <row r="196" spans="1:12" ht="47.25" x14ac:dyDescent="0.2">
      <c r="A196" s="13"/>
      <c r="B196" s="12" t="s">
        <v>34</v>
      </c>
      <c r="C196" s="11">
        <v>176</v>
      </c>
      <c r="D196" s="10">
        <v>4</v>
      </c>
      <c r="E196" s="10">
        <v>9</v>
      </c>
      <c r="F196" s="9" t="s">
        <v>8</v>
      </c>
      <c r="G196" s="8" t="s">
        <v>33</v>
      </c>
      <c r="H196" s="7">
        <v>53971.3</v>
      </c>
      <c r="I196" s="7">
        <v>54514.7</v>
      </c>
      <c r="J196" s="7">
        <v>52895.7</v>
      </c>
      <c r="K196" s="6">
        <v>0.98007</v>
      </c>
      <c r="L196" s="5">
        <v>0.97030000000000005</v>
      </c>
    </row>
    <row r="197" spans="1:12" ht="31.5" x14ac:dyDescent="0.2">
      <c r="A197" s="13"/>
      <c r="B197" s="12" t="s">
        <v>32</v>
      </c>
      <c r="C197" s="11">
        <v>176</v>
      </c>
      <c r="D197" s="10">
        <v>4</v>
      </c>
      <c r="E197" s="10">
        <v>9</v>
      </c>
      <c r="F197" s="9" t="s">
        <v>8</v>
      </c>
      <c r="G197" s="8">
        <v>200</v>
      </c>
      <c r="H197" s="7">
        <v>145441.79999999999</v>
      </c>
      <c r="I197" s="7">
        <v>153632.20000000001</v>
      </c>
      <c r="J197" s="7">
        <v>106363.7</v>
      </c>
      <c r="K197" s="6">
        <v>0.73131000000000002</v>
      </c>
      <c r="L197" s="5">
        <v>0.69233</v>
      </c>
    </row>
    <row r="198" spans="1:12" ht="47.25" x14ac:dyDescent="0.2">
      <c r="A198" s="13"/>
      <c r="B198" s="12" t="s">
        <v>31</v>
      </c>
      <c r="C198" s="11">
        <v>176</v>
      </c>
      <c r="D198" s="10">
        <v>4</v>
      </c>
      <c r="E198" s="10">
        <v>9</v>
      </c>
      <c r="F198" s="9" t="s">
        <v>8</v>
      </c>
      <c r="G198" s="8">
        <v>240</v>
      </c>
      <c r="H198" s="7">
        <v>145441.79999999999</v>
      </c>
      <c r="I198" s="7">
        <v>153632.20000000001</v>
      </c>
      <c r="J198" s="7">
        <v>106363.7</v>
      </c>
      <c r="K198" s="6">
        <v>0.73131000000000002</v>
      </c>
      <c r="L198" s="5">
        <v>0.69233</v>
      </c>
    </row>
    <row r="199" spans="1:12" ht="31.5" x14ac:dyDescent="0.2">
      <c r="A199" s="13"/>
      <c r="B199" s="12" t="s">
        <v>30</v>
      </c>
      <c r="C199" s="11">
        <v>176</v>
      </c>
      <c r="D199" s="10">
        <v>4</v>
      </c>
      <c r="E199" s="10">
        <v>9</v>
      </c>
      <c r="F199" s="9" t="s">
        <v>8</v>
      </c>
      <c r="G199" s="8" t="s">
        <v>29</v>
      </c>
      <c r="H199" s="7">
        <v>15458.1</v>
      </c>
      <c r="I199" s="7">
        <v>17313.8</v>
      </c>
      <c r="J199" s="7">
        <v>8008.2</v>
      </c>
      <c r="K199" s="6">
        <v>0.51805999999999996</v>
      </c>
      <c r="L199" s="5">
        <v>0.46253</v>
      </c>
    </row>
    <row r="200" spans="1:12" ht="15.75" x14ac:dyDescent="0.2">
      <c r="A200" s="13"/>
      <c r="B200" s="12" t="s">
        <v>28</v>
      </c>
      <c r="C200" s="11">
        <v>176</v>
      </c>
      <c r="D200" s="10">
        <v>4</v>
      </c>
      <c r="E200" s="10">
        <v>9</v>
      </c>
      <c r="F200" s="9" t="s">
        <v>8</v>
      </c>
      <c r="G200" s="8" t="s">
        <v>27</v>
      </c>
      <c r="H200" s="7">
        <v>129983.7</v>
      </c>
      <c r="I200" s="7">
        <v>136318.5</v>
      </c>
      <c r="J200" s="7">
        <v>98355.5</v>
      </c>
      <c r="K200" s="6">
        <v>0.75668000000000002</v>
      </c>
      <c r="L200" s="5">
        <v>0.72150999999999998</v>
      </c>
    </row>
    <row r="201" spans="1:12" ht="31.5" x14ac:dyDescent="0.2">
      <c r="A201" s="13"/>
      <c r="B201" s="12" t="s">
        <v>26</v>
      </c>
      <c r="C201" s="11">
        <v>176</v>
      </c>
      <c r="D201" s="10">
        <v>4</v>
      </c>
      <c r="E201" s="10">
        <v>9</v>
      </c>
      <c r="F201" s="9" t="s">
        <v>8</v>
      </c>
      <c r="G201" s="8">
        <v>300</v>
      </c>
      <c r="H201" s="7">
        <v>1</v>
      </c>
      <c r="I201" s="7">
        <v>1</v>
      </c>
      <c r="J201" s="7">
        <v>1</v>
      </c>
      <c r="K201" s="6">
        <v>1</v>
      </c>
      <c r="L201" s="5">
        <v>1</v>
      </c>
    </row>
    <row r="202" spans="1:12" ht="31.5" x14ac:dyDescent="0.2">
      <c r="A202" s="13"/>
      <c r="B202" s="12" t="s">
        <v>25</v>
      </c>
      <c r="C202" s="11">
        <v>176</v>
      </c>
      <c r="D202" s="10">
        <v>4</v>
      </c>
      <c r="E202" s="10">
        <v>9</v>
      </c>
      <c r="F202" s="9" t="s">
        <v>8</v>
      </c>
      <c r="G202" s="8">
        <v>320</v>
      </c>
      <c r="H202" s="7">
        <v>1</v>
      </c>
      <c r="I202" s="7">
        <v>1</v>
      </c>
      <c r="J202" s="7">
        <v>1</v>
      </c>
      <c r="K202" s="6">
        <v>1</v>
      </c>
      <c r="L202" s="5">
        <v>1</v>
      </c>
    </row>
    <row r="203" spans="1:12" ht="47.25" x14ac:dyDescent="0.2">
      <c r="A203" s="13"/>
      <c r="B203" s="12" t="s">
        <v>24</v>
      </c>
      <c r="C203" s="11">
        <v>176</v>
      </c>
      <c r="D203" s="10">
        <v>4</v>
      </c>
      <c r="E203" s="10">
        <v>9</v>
      </c>
      <c r="F203" s="9" t="s">
        <v>8</v>
      </c>
      <c r="G203" s="8" t="s">
        <v>23</v>
      </c>
      <c r="H203" s="7">
        <v>1</v>
      </c>
      <c r="I203" s="7">
        <v>1</v>
      </c>
      <c r="J203" s="7">
        <v>1</v>
      </c>
      <c r="K203" s="6">
        <v>1</v>
      </c>
      <c r="L203" s="5">
        <v>1</v>
      </c>
    </row>
    <row r="204" spans="1:12" ht="31.5" x14ac:dyDescent="0.2">
      <c r="A204" s="13"/>
      <c r="B204" s="12" t="s">
        <v>22</v>
      </c>
      <c r="C204" s="11">
        <v>176</v>
      </c>
      <c r="D204" s="10">
        <v>4</v>
      </c>
      <c r="E204" s="10">
        <v>9</v>
      </c>
      <c r="F204" s="9" t="s">
        <v>8</v>
      </c>
      <c r="G204" s="8">
        <v>400</v>
      </c>
      <c r="H204" s="7">
        <v>16577</v>
      </c>
      <c r="I204" s="7">
        <v>16577</v>
      </c>
      <c r="J204" s="7">
        <v>0</v>
      </c>
      <c r="K204" s="6">
        <v>0</v>
      </c>
      <c r="L204" s="5">
        <v>0</v>
      </c>
    </row>
    <row r="205" spans="1:12" ht="15.75" x14ac:dyDescent="0.2">
      <c r="A205" s="13"/>
      <c r="B205" s="12" t="s">
        <v>21</v>
      </c>
      <c r="C205" s="11">
        <v>176</v>
      </c>
      <c r="D205" s="10">
        <v>4</v>
      </c>
      <c r="E205" s="10">
        <v>9</v>
      </c>
      <c r="F205" s="9" t="s">
        <v>8</v>
      </c>
      <c r="G205" s="8">
        <v>410</v>
      </c>
      <c r="H205" s="7">
        <v>16577</v>
      </c>
      <c r="I205" s="7">
        <v>16577</v>
      </c>
      <c r="J205" s="7">
        <v>0</v>
      </c>
      <c r="K205" s="6">
        <v>0</v>
      </c>
      <c r="L205" s="5">
        <v>0</v>
      </c>
    </row>
    <row r="206" spans="1:12" ht="47.25" x14ac:dyDescent="0.2">
      <c r="A206" s="13"/>
      <c r="B206" s="12" t="s">
        <v>20</v>
      </c>
      <c r="C206" s="11">
        <v>176</v>
      </c>
      <c r="D206" s="10">
        <v>4</v>
      </c>
      <c r="E206" s="10">
        <v>9</v>
      </c>
      <c r="F206" s="9" t="s">
        <v>8</v>
      </c>
      <c r="G206" s="8" t="s">
        <v>19</v>
      </c>
      <c r="H206" s="7">
        <v>16577</v>
      </c>
      <c r="I206" s="7">
        <v>16577</v>
      </c>
      <c r="J206" s="7">
        <v>0</v>
      </c>
      <c r="K206" s="6">
        <v>0</v>
      </c>
      <c r="L206" s="5">
        <v>0</v>
      </c>
    </row>
    <row r="207" spans="1:12" ht="15.75" x14ac:dyDescent="0.2">
      <c r="A207" s="13"/>
      <c r="B207" s="12" t="s">
        <v>18</v>
      </c>
      <c r="C207" s="11">
        <v>176</v>
      </c>
      <c r="D207" s="10">
        <v>4</v>
      </c>
      <c r="E207" s="10">
        <v>9</v>
      </c>
      <c r="F207" s="9" t="s">
        <v>8</v>
      </c>
      <c r="G207" s="8">
        <v>800</v>
      </c>
      <c r="H207" s="7">
        <v>369947.9</v>
      </c>
      <c r="I207" s="7">
        <v>369947.9</v>
      </c>
      <c r="J207" s="7">
        <v>367210.2</v>
      </c>
      <c r="K207" s="6">
        <v>0.99260000000000004</v>
      </c>
      <c r="L207" s="5">
        <v>0.99260000000000004</v>
      </c>
    </row>
    <row r="208" spans="1:12" ht="15.75" x14ac:dyDescent="0.2">
      <c r="A208" s="13"/>
      <c r="B208" s="12" t="s">
        <v>17</v>
      </c>
      <c r="C208" s="11">
        <v>176</v>
      </c>
      <c r="D208" s="10">
        <v>4</v>
      </c>
      <c r="E208" s="10">
        <v>9</v>
      </c>
      <c r="F208" s="9" t="s">
        <v>8</v>
      </c>
      <c r="G208" s="8">
        <v>830</v>
      </c>
      <c r="H208" s="7">
        <v>3113.6</v>
      </c>
      <c r="I208" s="7">
        <v>3113.6</v>
      </c>
      <c r="J208" s="7">
        <v>2282.8000000000002</v>
      </c>
      <c r="K208" s="6">
        <v>0.73316999999999999</v>
      </c>
      <c r="L208" s="5">
        <v>0.73316999999999999</v>
      </c>
    </row>
    <row r="209" spans="1:12" ht="47.25" x14ac:dyDescent="0.2">
      <c r="A209" s="13"/>
      <c r="B209" s="12" t="s">
        <v>16</v>
      </c>
      <c r="C209" s="11">
        <v>176</v>
      </c>
      <c r="D209" s="10">
        <v>4</v>
      </c>
      <c r="E209" s="10">
        <v>9</v>
      </c>
      <c r="F209" s="9" t="s">
        <v>8</v>
      </c>
      <c r="G209" s="8" t="s">
        <v>15</v>
      </c>
      <c r="H209" s="7">
        <v>3113.6</v>
      </c>
      <c r="I209" s="7">
        <v>3113.6</v>
      </c>
      <c r="J209" s="7">
        <v>2282.8000000000002</v>
      </c>
      <c r="K209" s="6">
        <v>0.73316999999999999</v>
      </c>
      <c r="L209" s="5">
        <v>0.73316999999999999</v>
      </c>
    </row>
    <row r="210" spans="1:12" ht="15.75" x14ac:dyDescent="0.2">
      <c r="A210" s="13"/>
      <c r="B210" s="12" t="s">
        <v>14</v>
      </c>
      <c r="C210" s="11">
        <v>176</v>
      </c>
      <c r="D210" s="10">
        <v>4</v>
      </c>
      <c r="E210" s="10">
        <v>9</v>
      </c>
      <c r="F210" s="9" t="s">
        <v>8</v>
      </c>
      <c r="G210" s="8">
        <v>850</v>
      </c>
      <c r="H210" s="7">
        <v>366834.3</v>
      </c>
      <c r="I210" s="7">
        <v>366834.3</v>
      </c>
      <c r="J210" s="7">
        <v>364927.4</v>
      </c>
      <c r="K210" s="6">
        <v>0.99480000000000002</v>
      </c>
      <c r="L210" s="5">
        <v>0.99480000000000002</v>
      </c>
    </row>
    <row r="211" spans="1:12" ht="31.5" x14ac:dyDescent="0.2">
      <c r="A211" s="13"/>
      <c r="B211" s="12" t="s">
        <v>13</v>
      </c>
      <c r="C211" s="11">
        <v>176</v>
      </c>
      <c r="D211" s="10">
        <v>4</v>
      </c>
      <c r="E211" s="10">
        <v>9</v>
      </c>
      <c r="F211" s="9" t="s">
        <v>8</v>
      </c>
      <c r="G211" s="8" t="s">
        <v>12</v>
      </c>
      <c r="H211" s="7">
        <v>364576.3</v>
      </c>
      <c r="I211" s="7">
        <v>364576.3</v>
      </c>
      <c r="J211" s="7">
        <v>364576.3</v>
      </c>
      <c r="K211" s="6">
        <v>1</v>
      </c>
      <c r="L211" s="5">
        <v>1</v>
      </c>
    </row>
    <row r="212" spans="1:12" ht="15.75" x14ac:dyDescent="0.2">
      <c r="A212" s="13"/>
      <c r="B212" s="12" t="s">
        <v>11</v>
      </c>
      <c r="C212" s="11">
        <v>176</v>
      </c>
      <c r="D212" s="10">
        <v>4</v>
      </c>
      <c r="E212" s="10">
        <v>9</v>
      </c>
      <c r="F212" s="9" t="s">
        <v>8</v>
      </c>
      <c r="G212" s="8" t="s">
        <v>10</v>
      </c>
      <c r="H212" s="7">
        <v>1982.7</v>
      </c>
      <c r="I212" s="7">
        <v>1945.2</v>
      </c>
      <c r="J212" s="7">
        <v>88.3</v>
      </c>
      <c r="K212" s="6">
        <v>4.4540000000000003E-2</v>
      </c>
      <c r="L212" s="5">
        <v>4.5400000000000003E-2</v>
      </c>
    </row>
    <row r="213" spans="1:12" ht="15.75" x14ac:dyDescent="0.2">
      <c r="A213" s="13"/>
      <c r="B213" s="12" t="s">
        <v>9</v>
      </c>
      <c r="C213" s="11">
        <v>176</v>
      </c>
      <c r="D213" s="10">
        <v>4</v>
      </c>
      <c r="E213" s="10">
        <v>9</v>
      </c>
      <c r="F213" s="9" t="s">
        <v>8</v>
      </c>
      <c r="G213" s="8" t="s">
        <v>7</v>
      </c>
      <c r="H213" s="7">
        <v>275.3</v>
      </c>
      <c r="I213" s="7">
        <v>312.8</v>
      </c>
      <c r="J213" s="7">
        <v>262.8</v>
      </c>
      <c r="K213" s="6">
        <v>0.95459000000000005</v>
      </c>
      <c r="L213" s="5">
        <v>0.84014999999999995</v>
      </c>
    </row>
    <row r="214" spans="1:12" ht="47.25" x14ac:dyDescent="0.2">
      <c r="A214" s="13"/>
      <c r="B214" s="12" t="s">
        <v>6</v>
      </c>
      <c r="C214" s="11">
        <v>176</v>
      </c>
      <c r="D214" s="10">
        <v>4</v>
      </c>
      <c r="E214" s="10">
        <v>9</v>
      </c>
      <c r="F214" s="9" t="s">
        <v>1</v>
      </c>
      <c r="G214" s="8" t="s">
        <v>5</v>
      </c>
      <c r="H214" s="7">
        <v>370929.1</v>
      </c>
      <c r="I214" s="7">
        <v>370929.1</v>
      </c>
      <c r="J214" s="7">
        <v>367376.1</v>
      </c>
      <c r="K214" s="6">
        <v>0.99041999999999997</v>
      </c>
      <c r="L214" s="5">
        <v>0.99041999999999997</v>
      </c>
    </row>
    <row r="215" spans="1:12" ht="15.75" x14ac:dyDescent="0.2">
      <c r="A215" s="13"/>
      <c r="B215" s="12" t="s">
        <v>4</v>
      </c>
      <c r="C215" s="11">
        <v>176</v>
      </c>
      <c r="D215" s="10">
        <v>4</v>
      </c>
      <c r="E215" s="10">
        <v>9</v>
      </c>
      <c r="F215" s="9" t="s">
        <v>1</v>
      </c>
      <c r="G215" s="8">
        <v>500</v>
      </c>
      <c r="H215" s="7">
        <v>370929.1</v>
      </c>
      <c r="I215" s="7">
        <v>370929.1</v>
      </c>
      <c r="J215" s="7">
        <v>367376.1</v>
      </c>
      <c r="K215" s="6">
        <v>0.99041999999999997</v>
      </c>
      <c r="L215" s="5">
        <v>0.99041999999999997</v>
      </c>
    </row>
    <row r="216" spans="1:12" ht="15.75" x14ac:dyDescent="0.2">
      <c r="A216" s="13"/>
      <c r="B216" s="12" t="s">
        <v>3</v>
      </c>
      <c r="C216" s="11">
        <v>176</v>
      </c>
      <c r="D216" s="10">
        <v>4</v>
      </c>
      <c r="E216" s="10">
        <v>9</v>
      </c>
      <c r="F216" s="9" t="s">
        <v>1</v>
      </c>
      <c r="G216" s="8">
        <v>520</v>
      </c>
      <c r="H216" s="7">
        <v>370929.1</v>
      </c>
      <c r="I216" s="7">
        <v>370929.1</v>
      </c>
      <c r="J216" s="7">
        <v>367376.1</v>
      </c>
      <c r="K216" s="6">
        <v>0.99041999999999997</v>
      </c>
      <c r="L216" s="5">
        <v>0.99041999999999997</v>
      </c>
    </row>
    <row r="217" spans="1:12" ht="63" x14ac:dyDescent="0.2">
      <c r="A217" s="13"/>
      <c r="B217" s="12" t="s">
        <v>2</v>
      </c>
      <c r="C217" s="11">
        <v>176</v>
      </c>
      <c r="D217" s="10">
        <v>4</v>
      </c>
      <c r="E217" s="10">
        <v>9</v>
      </c>
      <c r="F217" s="9" t="s">
        <v>1</v>
      </c>
      <c r="G217" s="8" t="s">
        <v>0</v>
      </c>
      <c r="H217" s="7">
        <v>370929.1</v>
      </c>
      <c r="I217" s="7">
        <v>370929.1</v>
      </c>
      <c r="J217" s="7">
        <v>367376.1</v>
      </c>
      <c r="K217" s="6">
        <v>0.99041999999999997</v>
      </c>
      <c r="L217" s="5">
        <v>0.99041999999999997</v>
      </c>
    </row>
    <row r="218" spans="1:12" ht="31.5" x14ac:dyDescent="0.2">
      <c r="A218" s="23"/>
      <c r="B218" s="25" t="s">
        <v>164</v>
      </c>
      <c r="C218" s="26">
        <v>181</v>
      </c>
      <c r="D218" s="27">
        <v>0</v>
      </c>
      <c r="E218" s="27">
        <v>0</v>
      </c>
      <c r="F218" s="28" t="s">
        <v>5</v>
      </c>
      <c r="G218" s="29" t="s">
        <v>5</v>
      </c>
      <c r="H218" s="36">
        <v>4182.7</v>
      </c>
      <c r="I218" s="36">
        <v>4182.7</v>
      </c>
      <c r="J218" s="36">
        <v>4182.7</v>
      </c>
      <c r="K218" s="37">
        <v>1</v>
      </c>
      <c r="L218" s="46">
        <v>1</v>
      </c>
    </row>
    <row r="219" spans="1:12" ht="31.5" x14ac:dyDescent="0.2">
      <c r="A219" s="23"/>
      <c r="B219" s="30" t="s">
        <v>165</v>
      </c>
      <c r="C219" s="31">
        <v>181</v>
      </c>
      <c r="D219" s="32">
        <v>13</v>
      </c>
      <c r="E219" s="32">
        <v>0</v>
      </c>
      <c r="F219" s="33" t="s">
        <v>5</v>
      </c>
      <c r="G219" s="24" t="s">
        <v>5</v>
      </c>
      <c r="H219" s="38">
        <v>4182.7</v>
      </c>
      <c r="I219" s="38">
        <v>4182.7</v>
      </c>
      <c r="J219" s="38">
        <v>4182.7</v>
      </c>
      <c r="K219" s="39">
        <v>1</v>
      </c>
      <c r="L219" s="35">
        <v>1</v>
      </c>
    </row>
    <row r="220" spans="1:12" ht="31.5" x14ac:dyDescent="0.2">
      <c r="A220" s="23"/>
      <c r="B220" s="30" t="s">
        <v>166</v>
      </c>
      <c r="C220" s="31">
        <v>181</v>
      </c>
      <c r="D220" s="32">
        <v>13</v>
      </c>
      <c r="E220" s="32">
        <v>1</v>
      </c>
      <c r="F220" s="33" t="s">
        <v>5</v>
      </c>
      <c r="G220" s="24" t="s">
        <v>5</v>
      </c>
      <c r="H220" s="38">
        <v>4182.7</v>
      </c>
      <c r="I220" s="38">
        <v>4182.7</v>
      </c>
      <c r="J220" s="38">
        <v>4182.7</v>
      </c>
      <c r="K220" s="39">
        <v>0</v>
      </c>
      <c r="L220" s="35">
        <v>0</v>
      </c>
    </row>
    <row r="221" spans="1:12" ht="31.5" x14ac:dyDescent="0.2">
      <c r="A221" s="23"/>
      <c r="B221" s="30" t="s">
        <v>167</v>
      </c>
      <c r="C221" s="31">
        <v>181</v>
      </c>
      <c r="D221" s="32">
        <v>13</v>
      </c>
      <c r="E221" s="32">
        <v>1</v>
      </c>
      <c r="F221" s="33" t="s">
        <v>168</v>
      </c>
      <c r="G221" s="24" t="s">
        <v>5</v>
      </c>
      <c r="H221" s="38">
        <v>4182.7</v>
      </c>
      <c r="I221" s="38">
        <v>4182.7</v>
      </c>
      <c r="J221" s="38">
        <v>4182.7</v>
      </c>
      <c r="K221" s="39">
        <v>0</v>
      </c>
      <c r="L221" s="35">
        <v>0</v>
      </c>
    </row>
    <row r="222" spans="1:12" ht="31.5" x14ac:dyDescent="0.2">
      <c r="A222" s="23"/>
      <c r="B222" s="30" t="s">
        <v>169</v>
      </c>
      <c r="C222" s="31">
        <v>181</v>
      </c>
      <c r="D222" s="32">
        <v>13</v>
      </c>
      <c r="E222" s="32">
        <v>1</v>
      </c>
      <c r="F222" s="33" t="s">
        <v>170</v>
      </c>
      <c r="G222" s="24" t="s">
        <v>5</v>
      </c>
      <c r="H222" s="38">
        <v>4182.7</v>
      </c>
      <c r="I222" s="38">
        <v>4182.7</v>
      </c>
      <c r="J222" s="38">
        <v>4182.7</v>
      </c>
      <c r="K222" s="39">
        <v>0</v>
      </c>
      <c r="L222" s="35">
        <v>0</v>
      </c>
    </row>
    <row r="223" spans="1:12" ht="31.5" x14ac:dyDescent="0.2">
      <c r="A223" s="23"/>
      <c r="B223" s="30" t="s">
        <v>171</v>
      </c>
      <c r="C223" s="31">
        <v>181</v>
      </c>
      <c r="D223" s="32">
        <v>13</v>
      </c>
      <c r="E223" s="32">
        <v>1</v>
      </c>
      <c r="F223" s="33" t="s">
        <v>172</v>
      </c>
      <c r="G223" s="24" t="s">
        <v>5</v>
      </c>
      <c r="H223" s="38">
        <v>4182.7</v>
      </c>
      <c r="I223" s="38">
        <v>4182.7</v>
      </c>
      <c r="J223" s="38">
        <v>4182.7</v>
      </c>
      <c r="K223" s="39">
        <v>0</v>
      </c>
      <c r="L223" s="35">
        <v>0</v>
      </c>
    </row>
    <row r="224" spans="1:12" ht="31.5" x14ac:dyDescent="0.2">
      <c r="A224" s="23"/>
      <c r="B224" s="30" t="s">
        <v>173</v>
      </c>
      <c r="C224" s="31">
        <v>181</v>
      </c>
      <c r="D224" s="32">
        <v>13</v>
      </c>
      <c r="E224" s="32">
        <v>1</v>
      </c>
      <c r="F224" s="33" t="s">
        <v>172</v>
      </c>
      <c r="G224" s="24">
        <v>700</v>
      </c>
      <c r="H224" s="38">
        <v>4182.7</v>
      </c>
      <c r="I224" s="38">
        <v>4182.7</v>
      </c>
      <c r="J224" s="38">
        <v>4182.7</v>
      </c>
      <c r="K224" s="39">
        <v>0</v>
      </c>
      <c r="L224" s="35">
        <v>0</v>
      </c>
    </row>
    <row r="225" spans="1:12" ht="31.5" x14ac:dyDescent="0.2">
      <c r="A225" s="23"/>
      <c r="B225" s="30" t="s">
        <v>174</v>
      </c>
      <c r="C225" s="31">
        <v>181</v>
      </c>
      <c r="D225" s="32">
        <v>13</v>
      </c>
      <c r="E225" s="32">
        <v>1</v>
      </c>
      <c r="F225" s="33" t="s">
        <v>172</v>
      </c>
      <c r="G225" s="24">
        <v>720</v>
      </c>
      <c r="H225" s="38">
        <v>4182.7</v>
      </c>
      <c r="I225" s="38">
        <v>4182.7</v>
      </c>
      <c r="J225" s="38">
        <v>4182.7</v>
      </c>
      <c r="K225" s="39">
        <v>0</v>
      </c>
      <c r="L225" s="35">
        <v>0</v>
      </c>
    </row>
    <row r="226" spans="1:12" ht="15.75" x14ac:dyDescent="0.2">
      <c r="A226" s="3"/>
      <c r="B226" s="45" t="s">
        <v>175</v>
      </c>
      <c r="C226" s="40"/>
      <c r="D226" s="40"/>
      <c r="E226" s="41"/>
      <c r="F226" s="40"/>
      <c r="G226" s="42"/>
      <c r="H226" s="43">
        <v>27774820.199999999</v>
      </c>
      <c r="I226" s="43">
        <f>I218+I18+I4</f>
        <v>34984746.600000001</v>
      </c>
      <c r="J226" s="43">
        <f>J218+J18+J4</f>
        <v>32827181.699999999</v>
      </c>
      <c r="K226" s="44">
        <f>J226/H226</f>
        <v>1.1819043818688699</v>
      </c>
      <c r="L226" s="47">
        <v>0.93832000000000004</v>
      </c>
    </row>
    <row r="227" spans="1:12" ht="25.5" customHeight="1" x14ac:dyDescent="0.2">
      <c r="A227" s="1"/>
      <c r="B227" s="107" t="s">
        <v>292</v>
      </c>
      <c r="C227" s="106"/>
      <c r="D227" s="106"/>
      <c r="E227" s="106"/>
      <c r="F227" s="106"/>
      <c r="G227" s="106"/>
      <c r="H227" s="106"/>
      <c r="I227" s="106"/>
      <c r="J227" s="106"/>
      <c r="K227" s="106"/>
      <c r="L227" s="106"/>
    </row>
    <row r="228" spans="1:12" x14ac:dyDescent="0.2">
      <c r="L228" s="105"/>
    </row>
    <row r="229" spans="1:12" x14ac:dyDescent="0.2">
      <c r="L229" s="105"/>
    </row>
    <row r="230" spans="1:12" x14ac:dyDescent="0.2">
      <c r="L230" s="105"/>
    </row>
    <row r="231" spans="1:12" x14ac:dyDescent="0.2">
      <c r="L231" s="105"/>
    </row>
    <row r="232" spans="1:12" x14ac:dyDescent="0.2">
      <c r="L232" s="105"/>
    </row>
    <row r="233" spans="1:12" x14ac:dyDescent="0.2">
      <c r="L233" s="105"/>
    </row>
    <row r="234" spans="1:12" x14ac:dyDescent="0.2">
      <c r="L234" s="105"/>
    </row>
    <row r="235" spans="1:12" x14ac:dyDescent="0.2">
      <c r="L235" s="105"/>
    </row>
    <row r="236" spans="1:12" x14ac:dyDescent="0.2">
      <c r="L236" s="105"/>
    </row>
    <row r="237" spans="1:12" x14ac:dyDescent="0.2">
      <c r="L237" s="105"/>
    </row>
    <row r="238" spans="1:12" x14ac:dyDescent="0.2">
      <c r="L238" s="105"/>
    </row>
    <row r="239" spans="1:12" x14ac:dyDescent="0.2">
      <c r="L239" s="105"/>
    </row>
    <row r="240" spans="1:12" x14ac:dyDescent="0.2">
      <c r="L240" s="105"/>
    </row>
    <row r="241" spans="12:12" x14ac:dyDescent="0.2">
      <c r="L241" s="105"/>
    </row>
    <row r="242" spans="12:12" x14ac:dyDescent="0.2">
      <c r="L242" s="105"/>
    </row>
    <row r="243" spans="12:12" x14ac:dyDescent="0.2">
      <c r="L243" s="105"/>
    </row>
    <row r="244" spans="12:12" x14ac:dyDescent="0.2">
      <c r="L244" s="105"/>
    </row>
    <row r="245" spans="12:12" x14ac:dyDescent="0.2">
      <c r="L245" s="105"/>
    </row>
    <row r="246" spans="12:12" x14ac:dyDescent="0.2">
      <c r="L246" s="105"/>
    </row>
    <row r="247" spans="12:12" x14ac:dyDescent="0.2">
      <c r="L247" s="105"/>
    </row>
    <row r="248" spans="12:12" x14ac:dyDescent="0.2">
      <c r="L248" s="105"/>
    </row>
    <row r="249" spans="12:12" x14ac:dyDescent="0.2">
      <c r="L249" s="105"/>
    </row>
    <row r="250" spans="12:12" x14ac:dyDescent="0.2">
      <c r="L250" s="105"/>
    </row>
    <row r="251" spans="12:12" x14ac:dyDescent="0.2">
      <c r="L251" s="105"/>
    </row>
    <row r="252" spans="12:12" x14ac:dyDescent="0.2">
      <c r="L252" s="105"/>
    </row>
    <row r="253" spans="12:12" x14ac:dyDescent="0.2">
      <c r="L253" s="105"/>
    </row>
    <row r="254" spans="12:12" x14ac:dyDescent="0.2">
      <c r="L254" s="105"/>
    </row>
    <row r="255" spans="12:12" x14ac:dyDescent="0.2">
      <c r="L255" s="105"/>
    </row>
    <row r="256" spans="12:12" x14ac:dyDescent="0.2">
      <c r="L256" s="105"/>
    </row>
    <row r="257" spans="12:12" x14ac:dyDescent="0.2">
      <c r="L257" s="105"/>
    </row>
    <row r="258" spans="12:12" x14ac:dyDescent="0.2">
      <c r="L258" s="105"/>
    </row>
    <row r="259" spans="12:12" x14ac:dyDescent="0.2">
      <c r="L259" s="105"/>
    </row>
    <row r="260" spans="12:12" x14ac:dyDescent="0.2">
      <c r="L260" s="105"/>
    </row>
    <row r="261" spans="12:12" x14ac:dyDescent="0.2">
      <c r="L261" s="105"/>
    </row>
    <row r="262" spans="12:12" x14ac:dyDescent="0.2">
      <c r="L262" s="105"/>
    </row>
    <row r="263" spans="12:12" x14ac:dyDescent="0.2">
      <c r="L263" s="105"/>
    </row>
    <row r="264" spans="12:12" x14ac:dyDescent="0.2">
      <c r="L264" s="105"/>
    </row>
    <row r="265" spans="12:12" x14ac:dyDescent="0.2">
      <c r="L265" s="105"/>
    </row>
    <row r="266" spans="12:12" x14ac:dyDescent="0.2">
      <c r="L266" s="105"/>
    </row>
    <row r="267" spans="12:12" x14ac:dyDescent="0.2">
      <c r="L267" s="105"/>
    </row>
    <row r="268" spans="12:12" x14ac:dyDescent="0.2">
      <c r="L268" s="105"/>
    </row>
    <row r="269" spans="12:12" x14ac:dyDescent="0.2">
      <c r="L269" s="105"/>
    </row>
    <row r="270" spans="12:12" x14ac:dyDescent="0.2">
      <c r="L270" s="105"/>
    </row>
    <row r="271" spans="12:12" x14ac:dyDescent="0.2">
      <c r="L271" s="105"/>
    </row>
    <row r="272" spans="12:12" x14ac:dyDescent="0.2">
      <c r="L272" s="105"/>
    </row>
    <row r="273" spans="12:12" x14ac:dyDescent="0.2">
      <c r="L273" s="105"/>
    </row>
    <row r="274" spans="12:12" x14ac:dyDescent="0.2">
      <c r="L274" s="105"/>
    </row>
    <row r="275" spans="12:12" x14ac:dyDescent="0.2">
      <c r="L275" s="105"/>
    </row>
    <row r="276" spans="12:12" x14ac:dyDescent="0.2">
      <c r="L276" s="105"/>
    </row>
    <row r="277" spans="12:12" x14ac:dyDescent="0.2">
      <c r="L277" s="105"/>
    </row>
    <row r="278" spans="12:12" x14ac:dyDescent="0.2">
      <c r="L278" s="105"/>
    </row>
    <row r="279" spans="12:12" x14ac:dyDescent="0.2">
      <c r="L279" s="105"/>
    </row>
    <row r="280" spans="12:12" x14ac:dyDescent="0.2">
      <c r="L280" s="105"/>
    </row>
    <row r="281" spans="12:12" x14ac:dyDescent="0.2">
      <c r="L281" s="105"/>
    </row>
    <row r="282" spans="12:12" x14ac:dyDescent="0.2">
      <c r="L282" s="105"/>
    </row>
    <row r="283" spans="12:12" x14ac:dyDescent="0.2">
      <c r="L283" s="105"/>
    </row>
    <row r="284" spans="12:12" x14ac:dyDescent="0.2">
      <c r="L284" s="105"/>
    </row>
    <row r="285" spans="12:12" x14ac:dyDescent="0.2">
      <c r="L285" s="105"/>
    </row>
    <row r="286" spans="12:12" x14ac:dyDescent="0.2">
      <c r="L286" s="105"/>
    </row>
    <row r="287" spans="12:12" x14ac:dyDescent="0.2">
      <c r="L287" s="105"/>
    </row>
    <row r="288" spans="12:12" x14ac:dyDescent="0.2">
      <c r="L288" s="105"/>
    </row>
    <row r="289" spans="12:12" x14ac:dyDescent="0.2">
      <c r="L289" s="105"/>
    </row>
    <row r="290" spans="12:12" x14ac:dyDescent="0.2">
      <c r="L290" s="105"/>
    </row>
    <row r="291" spans="12:12" x14ac:dyDescent="0.2">
      <c r="L291" s="105"/>
    </row>
    <row r="292" spans="12:12" x14ac:dyDescent="0.2">
      <c r="L292" s="105"/>
    </row>
    <row r="293" spans="12:12" x14ac:dyDescent="0.2">
      <c r="L293" s="105"/>
    </row>
    <row r="294" spans="12:12" x14ac:dyDescent="0.2">
      <c r="L294" s="105"/>
    </row>
    <row r="295" spans="12:12" x14ac:dyDescent="0.2">
      <c r="L295" s="105"/>
    </row>
    <row r="296" spans="12:12" x14ac:dyDescent="0.2">
      <c r="L296" s="105"/>
    </row>
    <row r="297" spans="12:12" x14ac:dyDescent="0.2">
      <c r="L297" s="105"/>
    </row>
    <row r="298" spans="12:12" x14ac:dyDescent="0.2">
      <c r="L298" s="105"/>
    </row>
    <row r="299" spans="12:12" x14ac:dyDescent="0.2">
      <c r="L299" s="105"/>
    </row>
    <row r="300" spans="12:12" x14ac:dyDescent="0.2">
      <c r="L300" s="105"/>
    </row>
    <row r="301" spans="12:12" x14ac:dyDescent="0.2">
      <c r="L301" s="105"/>
    </row>
    <row r="302" spans="12:12" x14ac:dyDescent="0.2">
      <c r="L302" s="105"/>
    </row>
    <row r="303" spans="12:12" x14ac:dyDescent="0.2">
      <c r="L303" s="105"/>
    </row>
    <row r="304" spans="12:12" x14ac:dyDescent="0.2">
      <c r="L304" s="105"/>
    </row>
    <row r="305" spans="12:12" x14ac:dyDescent="0.2">
      <c r="L305" s="105"/>
    </row>
    <row r="306" spans="12:12" x14ac:dyDescent="0.2">
      <c r="L306" s="105"/>
    </row>
    <row r="307" spans="12:12" x14ac:dyDescent="0.2">
      <c r="L307" s="105"/>
    </row>
    <row r="308" spans="12:12" x14ac:dyDescent="0.2">
      <c r="L308" s="105"/>
    </row>
    <row r="309" spans="12:12" x14ac:dyDescent="0.2">
      <c r="L309" s="105"/>
    </row>
    <row r="310" spans="12:12" x14ac:dyDescent="0.2">
      <c r="L310" s="105"/>
    </row>
    <row r="311" spans="12:12" x14ac:dyDescent="0.2">
      <c r="L311" s="105"/>
    </row>
    <row r="312" spans="12:12" x14ac:dyDescent="0.2">
      <c r="L312" s="105"/>
    </row>
    <row r="313" spans="12:12" x14ac:dyDescent="0.2">
      <c r="L313" s="105"/>
    </row>
    <row r="314" spans="12:12" x14ac:dyDescent="0.2">
      <c r="L314" s="105"/>
    </row>
    <row r="315" spans="12:12" x14ac:dyDescent="0.2">
      <c r="L315" s="105"/>
    </row>
    <row r="316" spans="12:12" x14ac:dyDescent="0.2">
      <c r="L316" s="105"/>
    </row>
    <row r="317" spans="12:12" x14ac:dyDescent="0.2">
      <c r="L317" s="105"/>
    </row>
    <row r="318" spans="12:12" x14ac:dyDescent="0.2">
      <c r="L318" s="105"/>
    </row>
    <row r="319" spans="12:12" x14ac:dyDescent="0.2">
      <c r="L319" s="105"/>
    </row>
    <row r="320" spans="12:12" x14ac:dyDescent="0.2">
      <c r="L320" s="105"/>
    </row>
    <row r="321" spans="12:12" x14ac:dyDescent="0.2">
      <c r="L321" s="105"/>
    </row>
    <row r="322" spans="12:12" x14ac:dyDescent="0.2">
      <c r="L322" s="105"/>
    </row>
    <row r="323" spans="12:12" x14ac:dyDescent="0.2">
      <c r="L323" s="105"/>
    </row>
    <row r="324" spans="12:12" x14ac:dyDescent="0.2">
      <c r="L324" s="105"/>
    </row>
    <row r="325" spans="12:12" x14ac:dyDescent="0.2">
      <c r="L325" s="105"/>
    </row>
    <row r="326" spans="12:12" x14ac:dyDescent="0.2">
      <c r="L326" s="105"/>
    </row>
  </sheetData>
  <mergeCells count="1">
    <mergeCell ref="B227:L227"/>
  </mergeCells>
  <printOptions horizontalCentered="1"/>
  <pageMargins left="0.55118110236220474" right="0.35433070866141736" top="0.59055118110236227" bottom="0.59055118110236227" header="0.31496062992125984" footer="0.31496062992125984"/>
  <pageSetup paperSize="9" scale="43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доходы</vt:lpstr>
      <vt:lpstr>расходы</vt:lpstr>
      <vt:lpstr>доходы!Заголовки_для_печати</vt:lpstr>
      <vt:lpstr>расходы!Заголовки_для_печати</vt:lpstr>
      <vt:lpstr>доходы!Область_печати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Гурских Алена Юрьевна</dc:creator>
  <cp:lastModifiedBy>Штибен Людмила Анатольевна</cp:lastModifiedBy>
  <cp:lastPrinted>2023-03-20T03:25:24Z</cp:lastPrinted>
  <dcterms:created xsi:type="dcterms:W3CDTF">2023-03-06T02:41:51Z</dcterms:created>
  <dcterms:modified xsi:type="dcterms:W3CDTF">2023-03-20T03:25:40Z</dcterms:modified>
</cp:coreProperties>
</file>